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gital Marketing\Display\AD OPS MASTER\Projects\url-builder\1.4\"/>
    </mc:Choice>
  </mc:AlternateContent>
  <xr:revisionPtr revIDLastSave="0" documentId="8_{C2B77C97-E646-4384-AE47-ADA4A1FAA02D}" xr6:coauthVersionLast="45" xr6:coauthVersionMax="45" xr10:uidLastSave="{00000000-0000-0000-0000-000000000000}"/>
  <bookViews>
    <workbookView xWindow="-120" yWindow="-120" windowWidth="29040" windowHeight="15840" tabRatio="557" firstSheet="1" activeTab="4" xr2:uid="{00000000-000D-0000-FFFF-FFFF00000000}"/>
  </bookViews>
  <sheets>
    <sheet name="Key" sheetId="2" r:id="rId1"/>
    <sheet name="Full TS" sheetId="3" r:id="rId2"/>
    <sheet name="Placement name build" sheetId="10" r:id="rId3"/>
    <sheet name="Normalizer multi-format" sheetId="6" r:id="rId4"/>
    <sheet name="URLBuilderUpload" sheetId="11" r:id="rId5"/>
    <sheet name="lookup_licence" sheetId="16" r:id="rId6"/>
    <sheet name="lookup_channel" sheetId="12" state="hidden" r:id="rId7"/>
    <sheet name="lookup_network" sheetId="13" state="hidden" r:id="rId8"/>
    <sheet name="lookup_brand" sheetId="14" state="hidden" r:id="rId9"/>
    <sheet name="Lists" sheetId="9" state="hidden" r:id="rId10"/>
    <sheet name="lookup_device" sheetId="15" state="hidden" r:id="rId11"/>
  </sheets>
  <externalReferences>
    <externalReference r:id="rId12"/>
  </externalReferences>
  <definedNames>
    <definedName name="_xlnm._FilterDatabase" localSheetId="1" hidden="1">'Full TS'!$A$3:$AK$7</definedName>
    <definedName name="_xlnm._FilterDatabase" localSheetId="7" hidden="1">lookup_network!$A$1:$B$353</definedName>
    <definedName name="_xlnm._FilterDatabase" localSheetId="3" hidden="1">'Normalizer multi-format'!$A$1:$V$1</definedName>
    <definedName name="adserver" localSheetId="8">[1]Lists!$L:$L</definedName>
    <definedName name="adserver">Lists!$L:$L</definedName>
    <definedName name="agencies" localSheetId="8">[1]Lists!$E:$E</definedName>
    <definedName name="agencies">Lists!$E:$E</definedName>
    <definedName name="brandcode">lookup_brand!$A$1:$B$10</definedName>
    <definedName name="brands" localSheetId="8">[1]Lists!$A:$A</definedName>
    <definedName name="brands">Lists!$A:$A</definedName>
    <definedName name="budgets" localSheetId="8">[1]Lists!$D:$D</definedName>
    <definedName name="budgets">Lists!$D:$D</definedName>
    <definedName name="buyingmetric" localSheetId="8">[1]Lists!$I:$I</definedName>
    <definedName name="buyingmetric">Lists!$I:$I</definedName>
    <definedName name="channellookup" localSheetId="8">[1]lookup_channel!$A$1:$B$11</definedName>
    <definedName name="channellookup">lookup_channel!$A$1:$B$11</definedName>
    <definedName name="countries" localSheetId="8">[1]Lists!$B:$B</definedName>
    <definedName name="countries">Lists!$B:$B</definedName>
    <definedName name="device">lookup_device!$A$2:$B$8</definedName>
    <definedName name="environment" localSheetId="8">[1]Lists!$J:$J</definedName>
    <definedName name="environment">Lists!$J:$J</definedName>
    <definedName name="kpi" localSheetId="8">[1]Lists!$G:$G</definedName>
    <definedName name="kpi">Lists!$G:$G</definedName>
    <definedName name="licence">lookup_licence!$A$1:$B$44</definedName>
    <definedName name="networklookup" localSheetId="8">[1]lookup_network!$A$1:$B$24</definedName>
    <definedName name="networklookup">lookup_network!$A$1:$B$24</definedName>
    <definedName name="nielsen" localSheetId="8">[1]Lists!$K:$K</definedName>
    <definedName name="nielsen">Lists!$K:$K</definedName>
    <definedName name="platform" localSheetId="8">[1]Lists!$C:$C</definedName>
    <definedName name="platform">Lists!$C:$C</definedName>
    <definedName name="tagtype" localSheetId="8">[1]Lists!$H:$H</definedName>
    <definedName name="tagtype">Lists!$H:$H</definedName>
    <definedName name="targeting" localSheetId="8">[1]Lists!$F:$F</definedName>
    <definedName name="targeting">Lists!$F:$F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11" l="1"/>
  <c r="O4" i="11"/>
  <c r="O5" i="11"/>
  <c r="O6" i="11"/>
  <c r="O7" i="11"/>
  <c r="O8" i="11"/>
  <c r="O9" i="11"/>
  <c r="O10" i="11"/>
  <c r="O11" i="11"/>
  <c r="O12" i="11"/>
  <c r="O13" i="11"/>
  <c r="O2" i="11"/>
  <c r="AE3" i="10" l="1"/>
  <c r="AE4" i="10"/>
  <c r="AE5" i="10"/>
  <c r="AE6" i="10"/>
  <c r="AE7" i="10"/>
  <c r="AE8" i="10"/>
  <c r="AE9" i="10"/>
  <c r="AE10" i="10"/>
  <c r="AE11" i="10"/>
  <c r="AE12" i="10"/>
  <c r="AE13" i="10"/>
  <c r="AE14" i="10"/>
  <c r="AE15" i="10"/>
  <c r="AE16" i="10"/>
  <c r="AE17" i="10"/>
  <c r="AE18" i="10"/>
  <c r="AE19" i="10"/>
  <c r="AE20" i="10"/>
  <c r="AE21" i="10"/>
  <c r="AE22" i="10"/>
  <c r="AE23" i="10"/>
  <c r="AE24" i="10"/>
  <c r="AE25" i="10"/>
  <c r="AE26" i="10"/>
  <c r="AE2" i="10"/>
  <c r="AD3" i="10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" i="10"/>
  <c r="M3" i="11" l="1"/>
  <c r="N3" i="11"/>
  <c r="M4" i="11"/>
  <c r="N4" i="11"/>
  <c r="M5" i="11"/>
  <c r="N5" i="11"/>
  <c r="M6" i="11"/>
  <c r="N6" i="11"/>
  <c r="M7" i="11"/>
  <c r="N7" i="11"/>
  <c r="M8" i="11"/>
  <c r="N8" i="11"/>
  <c r="M9" i="11"/>
  <c r="N9" i="11"/>
  <c r="M10" i="11"/>
  <c r="N10" i="11"/>
  <c r="M11" i="11"/>
  <c r="N11" i="11"/>
  <c r="M12" i="11"/>
  <c r="N12" i="11"/>
  <c r="M13" i="11"/>
  <c r="N13" i="11"/>
  <c r="N2" i="11"/>
  <c r="M2" i="11"/>
  <c r="AC3" i="10" l="1"/>
  <c r="L3" i="11" s="1"/>
  <c r="AC4" i="10"/>
  <c r="L4" i="11" s="1"/>
  <c r="AC5" i="10"/>
  <c r="L5" i="11" s="1"/>
  <c r="AC6" i="10"/>
  <c r="L6" i="11" s="1"/>
  <c r="AC7" i="10"/>
  <c r="L7" i="11" s="1"/>
  <c r="AC8" i="10"/>
  <c r="L8" i="11" s="1"/>
  <c r="AC9" i="10"/>
  <c r="L9" i="11" s="1"/>
  <c r="AC10" i="10"/>
  <c r="L10" i="11" s="1"/>
  <c r="AC11" i="10"/>
  <c r="L11" i="11" s="1"/>
  <c r="AC12" i="10"/>
  <c r="L12" i="11" s="1"/>
  <c r="AC13" i="10"/>
  <c r="L13" i="11" s="1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" i="10"/>
  <c r="L2" i="11" s="1"/>
  <c r="AA3" i="10"/>
  <c r="J3" i="11" s="1"/>
  <c r="AB3" i="10"/>
  <c r="K3" i="11" s="1"/>
  <c r="AA4" i="10"/>
  <c r="J4" i="11" s="1"/>
  <c r="AB4" i="10"/>
  <c r="K4" i="11" s="1"/>
  <c r="AA5" i="10"/>
  <c r="J5" i="11" s="1"/>
  <c r="AB5" i="10"/>
  <c r="K5" i="11" s="1"/>
  <c r="AA6" i="10"/>
  <c r="J6" i="11" s="1"/>
  <c r="AB6" i="10"/>
  <c r="K6" i="11" s="1"/>
  <c r="AA7" i="10"/>
  <c r="J7" i="11" s="1"/>
  <c r="AB7" i="10"/>
  <c r="K7" i="11" s="1"/>
  <c r="AA8" i="10"/>
  <c r="J8" i="11" s="1"/>
  <c r="AB8" i="10"/>
  <c r="K8" i="11" s="1"/>
  <c r="AA9" i="10"/>
  <c r="J9" i="11" s="1"/>
  <c r="AB9" i="10"/>
  <c r="K9" i="11" s="1"/>
  <c r="AA10" i="10"/>
  <c r="J10" i="11" s="1"/>
  <c r="AB10" i="10"/>
  <c r="K10" i="11" s="1"/>
  <c r="AA11" i="10"/>
  <c r="J11" i="11" s="1"/>
  <c r="AB11" i="10"/>
  <c r="K11" i="11" s="1"/>
  <c r="AA12" i="10"/>
  <c r="J12" i="11" s="1"/>
  <c r="AB12" i="10"/>
  <c r="K12" i="11" s="1"/>
  <c r="AA13" i="10"/>
  <c r="J13" i="11" s="1"/>
  <c r="AB13" i="10"/>
  <c r="K13" i="11" s="1"/>
  <c r="AA14" i="10"/>
  <c r="AB14" i="10"/>
  <c r="AA15" i="10"/>
  <c r="AB15" i="10"/>
  <c r="AA16" i="10"/>
  <c r="AB16" i="10"/>
  <c r="AA17" i="10"/>
  <c r="AB17" i="10"/>
  <c r="AA18" i="10"/>
  <c r="AB18" i="10"/>
  <c r="AA19" i="10"/>
  <c r="AB19" i="10"/>
  <c r="AA20" i="10"/>
  <c r="AB20" i="10"/>
  <c r="AA21" i="10"/>
  <c r="AB21" i="10"/>
  <c r="AA22" i="10"/>
  <c r="AB22" i="10"/>
  <c r="AA23" i="10"/>
  <c r="AB23" i="10"/>
  <c r="AA24" i="10"/>
  <c r="AB24" i="10"/>
  <c r="AA25" i="10"/>
  <c r="AB25" i="10"/>
  <c r="AA26" i="10"/>
  <c r="AB26" i="10"/>
  <c r="AB2" i="10"/>
  <c r="K2" i="11" s="1"/>
  <c r="AA2" i="10"/>
  <c r="J2" i="11" s="1"/>
  <c r="Z3" i="10"/>
  <c r="I3" i="11" s="1"/>
  <c r="Z4" i="10"/>
  <c r="I4" i="11" s="1"/>
  <c r="Z5" i="10"/>
  <c r="I5" i="11" s="1"/>
  <c r="Z6" i="10"/>
  <c r="I6" i="11" s="1"/>
  <c r="Z7" i="10"/>
  <c r="I7" i="11" s="1"/>
  <c r="Z8" i="10"/>
  <c r="I8" i="11" s="1"/>
  <c r="Z9" i="10"/>
  <c r="I9" i="11" s="1"/>
  <c r="Z10" i="10"/>
  <c r="I10" i="11" s="1"/>
  <c r="Z11" i="10"/>
  <c r="I11" i="11" s="1"/>
  <c r="Z12" i="10"/>
  <c r="I12" i="11" s="1"/>
  <c r="Z13" i="10"/>
  <c r="I13" i="11" s="1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" i="10"/>
  <c r="I2" i="11" s="1"/>
  <c r="W3" i="10" l="1"/>
  <c r="B3" i="11" s="1"/>
  <c r="W4" i="10"/>
  <c r="B4" i="11" s="1"/>
  <c r="W5" i="10"/>
  <c r="B5" i="11" s="1"/>
  <c r="W6" i="10"/>
  <c r="B6" i="11" s="1"/>
  <c r="W7" i="10"/>
  <c r="B7" i="11" s="1"/>
  <c r="W8" i="10"/>
  <c r="B8" i="11" s="1"/>
  <c r="W9" i="10"/>
  <c r="B9" i="11" s="1"/>
  <c r="W10" i="10"/>
  <c r="B10" i="11" s="1"/>
  <c r="W11" i="10"/>
  <c r="B11" i="11" s="1"/>
  <c r="W12" i="10"/>
  <c r="B12" i="11" s="1"/>
  <c r="W13" i="10"/>
  <c r="B13" i="11" s="1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Y3" i="10"/>
  <c r="D3" i="11" s="1"/>
  <c r="Y4" i="10"/>
  <c r="D4" i="11" s="1"/>
  <c r="Y5" i="10"/>
  <c r="D5" i="11" s="1"/>
  <c r="Y6" i="10"/>
  <c r="D6" i="11" s="1"/>
  <c r="Y7" i="10"/>
  <c r="D7" i="11" s="1"/>
  <c r="Y8" i="10"/>
  <c r="D8" i="11" s="1"/>
  <c r="Y9" i="10"/>
  <c r="D9" i="11" s="1"/>
  <c r="Y10" i="10"/>
  <c r="D10" i="11" s="1"/>
  <c r="Y11" i="10"/>
  <c r="D11" i="11" s="1"/>
  <c r="Y12" i="10"/>
  <c r="D12" i="11" s="1"/>
  <c r="Y13" i="10"/>
  <c r="D13" i="11" s="1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X3" i="10"/>
  <c r="C3" i="11" s="1"/>
  <c r="X4" i="10"/>
  <c r="C4" i="11" s="1"/>
  <c r="X5" i="10"/>
  <c r="C5" i="11" s="1"/>
  <c r="X6" i="10"/>
  <c r="C6" i="11" s="1"/>
  <c r="X7" i="10"/>
  <c r="C7" i="11" s="1"/>
  <c r="X8" i="10"/>
  <c r="C8" i="11" s="1"/>
  <c r="X9" i="10"/>
  <c r="C9" i="11" s="1"/>
  <c r="X10" i="10"/>
  <c r="C10" i="11" s="1"/>
  <c r="X11" i="10"/>
  <c r="C11" i="11" s="1"/>
  <c r="X12" i="10"/>
  <c r="C12" i="11" s="1"/>
  <c r="X13" i="10"/>
  <c r="C13" i="11" s="1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" i="10"/>
  <c r="C2" i="11" s="1"/>
  <c r="Y2" i="10"/>
  <c r="D2" i="11" s="1"/>
  <c r="W2" i="10"/>
  <c r="B2" i="11" s="1"/>
  <c r="S3" i="10" l="1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" i="10"/>
  <c r="H3" i="10" l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" i="10"/>
  <c r="A3" i="10" l="1"/>
  <c r="F3" i="10"/>
  <c r="G3" i="10"/>
  <c r="I3" i="10"/>
  <c r="J3" i="10"/>
  <c r="K3" i="10"/>
  <c r="L3" i="10"/>
  <c r="M3" i="10"/>
  <c r="N3" i="10"/>
  <c r="O3" i="10"/>
  <c r="P3" i="10"/>
  <c r="Q3" i="10"/>
  <c r="R3" i="10"/>
  <c r="T3" i="10"/>
  <c r="U3" i="10"/>
  <c r="V3" i="10"/>
  <c r="A4" i="10"/>
  <c r="F4" i="10"/>
  <c r="G4" i="10"/>
  <c r="I4" i="10"/>
  <c r="J4" i="10"/>
  <c r="K4" i="10"/>
  <c r="L4" i="10"/>
  <c r="M4" i="10"/>
  <c r="N4" i="10"/>
  <c r="O4" i="10"/>
  <c r="P4" i="10"/>
  <c r="Q4" i="10"/>
  <c r="R4" i="10"/>
  <c r="T4" i="10"/>
  <c r="U4" i="10"/>
  <c r="V4" i="10"/>
  <c r="A5" i="10"/>
  <c r="F5" i="10"/>
  <c r="G5" i="10"/>
  <c r="I5" i="10"/>
  <c r="J5" i="10"/>
  <c r="K5" i="10"/>
  <c r="L5" i="10"/>
  <c r="M5" i="10"/>
  <c r="N5" i="10"/>
  <c r="O5" i="10"/>
  <c r="P5" i="10"/>
  <c r="Q5" i="10"/>
  <c r="R5" i="10"/>
  <c r="T5" i="10"/>
  <c r="U5" i="10"/>
  <c r="V5" i="10"/>
  <c r="A6" i="10"/>
  <c r="F6" i="10"/>
  <c r="G6" i="10"/>
  <c r="I6" i="10"/>
  <c r="J6" i="10"/>
  <c r="K6" i="10"/>
  <c r="L6" i="10"/>
  <c r="M6" i="10"/>
  <c r="N6" i="10"/>
  <c r="O6" i="10"/>
  <c r="P6" i="10"/>
  <c r="Q6" i="10"/>
  <c r="R6" i="10"/>
  <c r="T6" i="10"/>
  <c r="U6" i="10"/>
  <c r="V6" i="10"/>
  <c r="A7" i="10"/>
  <c r="F7" i="10"/>
  <c r="G7" i="10"/>
  <c r="I7" i="10"/>
  <c r="J7" i="10"/>
  <c r="K7" i="10"/>
  <c r="L7" i="10"/>
  <c r="M7" i="10"/>
  <c r="N7" i="10"/>
  <c r="O7" i="10"/>
  <c r="P7" i="10"/>
  <c r="Q7" i="10"/>
  <c r="R7" i="10"/>
  <c r="T7" i="10"/>
  <c r="U7" i="10"/>
  <c r="V7" i="10"/>
  <c r="A8" i="10"/>
  <c r="F8" i="10"/>
  <c r="G8" i="10"/>
  <c r="I8" i="10"/>
  <c r="J8" i="10"/>
  <c r="K8" i="10"/>
  <c r="L8" i="10"/>
  <c r="M8" i="10"/>
  <c r="N8" i="10"/>
  <c r="O8" i="10"/>
  <c r="P8" i="10"/>
  <c r="Q8" i="10"/>
  <c r="R8" i="10"/>
  <c r="T8" i="10"/>
  <c r="U8" i="10"/>
  <c r="V8" i="10"/>
  <c r="A9" i="10"/>
  <c r="F9" i="10"/>
  <c r="G9" i="10"/>
  <c r="I9" i="10"/>
  <c r="J9" i="10"/>
  <c r="K9" i="10"/>
  <c r="L9" i="10"/>
  <c r="M9" i="10"/>
  <c r="N9" i="10"/>
  <c r="O9" i="10"/>
  <c r="P9" i="10"/>
  <c r="Q9" i="10"/>
  <c r="R9" i="10"/>
  <c r="T9" i="10"/>
  <c r="U9" i="10"/>
  <c r="V9" i="10"/>
  <c r="A10" i="10"/>
  <c r="F10" i="10"/>
  <c r="G10" i="10"/>
  <c r="I10" i="10"/>
  <c r="J10" i="10"/>
  <c r="K10" i="10"/>
  <c r="L10" i="10"/>
  <c r="M10" i="10"/>
  <c r="N10" i="10"/>
  <c r="O10" i="10"/>
  <c r="P10" i="10"/>
  <c r="Q10" i="10"/>
  <c r="R10" i="10"/>
  <c r="T10" i="10"/>
  <c r="U10" i="10"/>
  <c r="V10" i="10"/>
  <c r="A11" i="10"/>
  <c r="F11" i="10"/>
  <c r="G11" i="10"/>
  <c r="I11" i="10"/>
  <c r="J11" i="10"/>
  <c r="K11" i="10"/>
  <c r="L11" i="10"/>
  <c r="M11" i="10"/>
  <c r="N11" i="10"/>
  <c r="O11" i="10"/>
  <c r="P11" i="10"/>
  <c r="Q11" i="10"/>
  <c r="R11" i="10"/>
  <c r="T11" i="10"/>
  <c r="U11" i="10"/>
  <c r="V11" i="10"/>
  <c r="A12" i="10"/>
  <c r="F12" i="10"/>
  <c r="G12" i="10"/>
  <c r="I12" i="10"/>
  <c r="J12" i="10"/>
  <c r="K12" i="10"/>
  <c r="L12" i="10"/>
  <c r="M12" i="10"/>
  <c r="N12" i="10"/>
  <c r="O12" i="10"/>
  <c r="P12" i="10"/>
  <c r="Q12" i="10"/>
  <c r="R12" i="10"/>
  <c r="T12" i="10"/>
  <c r="U12" i="10"/>
  <c r="V12" i="10"/>
  <c r="A13" i="10"/>
  <c r="F13" i="10"/>
  <c r="G13" i="10"/>
  <c r="I13" i="10"/>
  <c r="J13" i="10"/>
  <c r="K13" i="10"/>
  <c r="L13" i="10"/>
  <c r="M13" i="10"/>
  <c r="N13" i="10"/>
  <c r="O13" i="10"/>
  <c r="P13" i="10"/>
  <c r="Q13" i="10"/>
  <c r="R13" i="10"/>
  <c r="T13" i="10"/>
  <c r="U13" i="10"/>
  <c r="V13" i="10"/>
  <c r="A14" i="10"/>
  <c r="F14" i="10"/>
  <c r="G14" i="10"/>
  <c r="I14" i="10"/>
  <c r="J14" i="10"/>
  <c r="K14" i="10"/>
  <c r="L14" i="10"/>
  <c r="M14" i="10"/>
  <c r="N14" i="10"/>
  <c r="O14" i="10"/>
  <c r="P14" i="10"/>
  <c r="Q14" i="10"/>
  <c r="R14" i="10"/>
  <c r="T14" i="10"/>
  <c r="U14" i="10"/>
  <c r="V14" i="10"/>
  <c r="A15" i="10"/>
  <c r="F15" i="10"/>
  <c r="G15" i="10"/>
  <c r="I15" i="10"/>
  <c r="J15" i="10"/>
  <c r="K15" i="10"/>
  <c r="L15" i="10"/>
  <c r="M15" i="10"/>
  <c r="N15" i="10"/>
  <c r="O15" i="10"/>
  <c r="P15" i="10"/>
  <c r="Q15" i="10"/>
  <c r="R15" i="10"/>
  <c r="T15" i="10"/>
  <c r="U15" i="10"/>
  <c r="V15" i="10"/>
  <c r="A16" i="10"/>
  <c r="F16" i="10"/>
  <c r="G16" i="10"/>
  <c r="I16" i="10"/>
  <c r="J16" i="10"/>
  <c r="K16" i="10"/>
  <c r="L16" i="10"/>
  <c r="M16" i="10"/>
  <c r="N16" i="10"/>
  <c r="O16" i="10"/>
  <c r="P16" i="10"/>
  <c r="Q16" i="10"/>
  <c r="R16" i="10"/>
  <c r="T16" i="10"/>
  <c r="U16" i="10"/>
  <c r="V16" i="10"/>
  <c r="A17" i="10"/>
  <c r="F17" i="10"/>
  <c r="G17" i="10"/>
  <c r="I17" i="10"/>
  <c r="J17" i="10"/>
  <c r="K17" i="10"/>
  <c r="L17" i="10"/>
  <c r="M17" i="10"/>
  <c r="N17" i="10"/>
  <c r="O17" i="10"/>
  <c r="P17" i="10"/>
  <c r="Q17" i="10"/>
  <c r="R17" i="10"/>
  <c r="T17" i="10"/>
  <c r="U17" i="10"/>
  <c r="V17" i="10"/>
  <c r="A18" i="10"/>
  <c r="F18" i="10"/>
  <c r="G18" i="10"/>
  <c r="I18" i="10"/>
  <c r="J18" i="10"/>
  <c r="K18" i="10"/>
  <c r="L18" i="10"/>
  <c r="M18" i="10"/>
  <c r="N18" i="10"/>
  <c r="O18" i="10"/>
  <c r="P18" i="10"/>
  <c r="Q18" i="10"/>
  <c r="R18" i="10"/>
  <c r="T18" i="10"/>
  <c r="U18" i="10"/>
  <c r="V18" i="10"/>
  <c r="A19" i="10"/>
  <c r="E19" i="10"/>
  <c r="F19" i="10"/>
  <c r="G19" i="10"/>
  <c r="I19" i="10"/>
  <c r="J19" i="10"/>
  <c r="K19" i="10"/>
  <c r="L19" i="10"/>
  <c r="M19" i="10"/>
  <c r="N19" i="10"/>
  <c r="O19" i="10"/>
  <c r="P19" i="10"/>
  <c r="Q19" i="10"/>
  <c r="R19" i="10"/>
  <c r="T19" i="10"/>
  <c r="U19" i="10"/>
  <c r="V19" i="10"/>
  <c r="A20" i="10"/>
  <c r="F20" i="10"/>
  <c r="G20" i="10"/>
  <c r="I20" i="10"/>
  <c r="J20" i="10"/>
  <c r="K20" i="10"/>
  <c r="L20" i="10"/>
  <c r="M20" i="10"/>
  <c r="N20" i="10"/>
  <c r="O20" i="10"/>
  <c r="P20" i="10"/>
  <c r="Q20" i="10"/>
  <c r="R20" i="10"/>
  <c r="T20" i="10"/>
  <c r="U20" i="10"/>
  <c r="V20" i="10"/>
  <c r="A21" i="10"/>
  <c r="F21" i="10"/>
  <c r="E21" i="10" s="1"/>
  <c r="G21" i="10"/>
  <c r="I21" i="10"/>
  <c r="J21" i="10"/>
  <c r="K21" i="10"/>
  <c r="L21" i="10"/>
  <c r="M21" i="10"/>
  <c r="N21" i="10"/>
  <c r="O21" i="10"/>
  <c r="P21" i="10"/>
  <c r="Q21" i="10"/>
  <c r="R21" i="10"/>
  <c r="T21" i="10"/>
  <c r="U21" i="10"/>
  <c r="V21" i="10"/>
  <c r="A22" i="10"/>
  <c r="F22" i="10"/>
  <c r="B22" i="10" s="1"/>
  <c r="G22" i="10"/>
  <c r="I22" i="10"/>
  <c r="J22" i="10"/>
  <c r="K22" i="10"/>
  <c r="L22" i="10"/>
  <c r="M22" i="10"/>
  <c r="N22" i="10"/>
  <c r="O22" i="10"/>
  <c r="P22" i="10"/>
  <c r="Q22" i="10"/>
  <c r="R22" i="10"/>
  <c r="T22" i="10"/>
  <c r="U22" i="10"/>
  <c r="V22" i="10"/>
  <c r="A23" i="10"/>
  <c r="F23" i="10"/>
  <c r="G23" i="10"/>
  <c r="I23" i="10"/>
  <c r="J23" i="10"/>
  <c r="K23" i="10"/>
  <c r="L23" i="10"/>
  <c r="M23" i="10"/>
  <c r="N23" i="10"/>
  <c r="O23" i="10"/>
  <c r="P23" i="10"/>
  <c r="Q23" i="10"/>
  <c r="R23" i="10"/>
  <c r="T23" i="10"/>
  <c r="U23" i="10"/>
  <c r="V23" i="10"/>
  <c r="A24" i="10"/>
  <c r="F24" i="10"/>
  <c r="E24" i="10" s="1"/>
  <c r="G24" i="10"/>
  <c r="I24" i="10"/>
  <c r="J24" i="10"/>
  <c r="K24" i="10"/>
  <c r="L24" i="10"/>
  <c r="M24" i="10"/>
  <c r="N24" i="10"/>
  <c r="O24" i="10"/>
  <c r="P24" i="10"/>
  <c r="Q24" i="10"/>
  <c r="R24" i="10"/>
  <c r="T24" i="10"/>
  <c r="U24" i="10"/>
  <c r="V24" i="10"/>
  <c r="A25" i="10"/>
  <c r="F25" i="10"/>
  <c r="G25" i="10"/>
  <c r="I25" i="10"/>
  <c r="J25" i="10"/>
  <c r="K25" i="10"/>
  <c r="L25" i="10"/>
  <c r="M25" i="10"/>
  <c r="N25" i="10"/>
  <c r="O25" i="10"/>
  <c r="P25" i="10"/>
  <c r="Q25" i="10"/>
  <c r="R25" i="10"/>
  <c r="T25" i="10"/>
  <c r="U25" i="10"/>
  <c r="V25" i="10"/>
  <c r="A26" i="10"/>
  <c r="F26" i="10"/>
  <c r="G26" i="10"/>
  <c r="I26" i="10"/>
  <c r="J26" i="10"/>
  <c r="K26" i="10"/>
  <c r="L26" i="10"/>
  <c r="M26" i="10"/>
  <c r="N26" i="10"/>
  <c r="O26" i="10"/>
  <c r="P26" i="10"/>
  <c r="Q26" i="10"/>
  <c r="R26" i="10"/>
  <c r="T26" i="10"/>
  <c r="U26" i="10"/>
  <c r="V26" i="10"/>
  <c r="E13" i="11" l="1"/>
  <c r="F13" i="11"/>
  <c r="F12" i="11"/>
  <c r="E12" i="11"/>
  <c r="E11" i="11"/>
  <c r="F11" i="11"/>
  <c r="F10" i="11"/>
  <c r="E10" i="11"/>
  <c r="F9" i="11"/>
  <c r="E9" i="11"/>
  <c r="F8" i="11"/>
  <c r="E8" i="11"/>
  <c r="E7" i="11"/>
  <c r="F7" i="11"/>
  <c r="E6" i="11"/>
  <c r="F6" i="11"/>
  <c r="E5" i="11"/>
  <c r="F5" i="11"/>
  <c r="E4" i="11"/>
  <c r="F4" i="11"/>
  <c r="E3" i="11"/>
  <c r="F3" i="11"/>
  <c r="E23" i="10"/>
  <c r="B12" i="10"/>
  <c r="E5" i="10"/>
  <c r="H5" i="11" s="1"/>
  <c r="B19" i="10"/>
  <c r="C19" i="10" s="1"/>
  <c r="B4" i="10"/>
  <c r="B6" i="10"/>
  <c r="B3" i="10"/>
  <c r="B5" i="10"/>
  <c r="C5" i="10" s="1"/>
  <c r="D22" i="10"/>
  <c r="C22" i="10"/>
  <c r="B8" i="10"/>
  <c r="E14" i="10"/>
  <c r="E8" i="10"/>
  <c r="H8" i="11" s="1"/>
  <c r="E22" i="10"/>
  <c r="B14" i="10"/>
  <c r="D14" i="10" s="1"/>
  <c r="B18" i="10"/>
  <c r="D18" i="10" s="1"/>
  <c r="B9" i="10"/>
  <c r="B7" i="10"/>
  <c r="B16" i="10"/>
  <c r="C16" i="10" s="1"/>
  <c r="E12" i="10"/>
  <c r="H12" i="11" s="1"/>
  <c r="B26" i="10"/>
  <c r="D26" i="10" s="1"/>
  <c r="B20" i="10"/>
  <c r="C20" i="10" s="1"/>
  <c r="B23" i="10"/>
  <c r="D23" i="10" s="1"/>
  <c r="B15" i="10"/>
  <c r="C15" i="10" s="1"/>
  <c r="E13" i="10"/>
  <c r="H13" i="11" s="1"/>
  <c r="B11" i="10"/>
  <c r="E9" i="10"/>
  <c r="H9" i="11" s="1"/>
  <c r="E7" i="10"/>
  <c r="H7" i="11" s="1"/>
  <c r="B21" i="10"/>
  <c r="C21" i="10" s="1"/>
  <c r="E6" i="10"/>
  <c r="H6" i="11" s="1"/>
  <c r="B24" i="10"/>
  <c r="D24" i="10" s="1"/>
  <c r="B10" i="10"/>
  <c r="E16" i="10"/>
  <c r="E25" i="10"/>
  <c r="B17" i="10"/>
  <c r="C17" i="10" s="1"/>
  <c r="E15" i="10"/>
  <c r="B13" i="10"/>
  <c r="E11" i="10"/>
  <c r="H11" i="11" s="1"/>
  <c r="E17" i="10"/>
  <c r="E26" i="10"/>
  <c r="E18" i="10"/>
  <c r="E10" i="10"/>
  <c r="H10" i="11" s="1"/>
  <c r="E3" i="10"/>
  <c r="H3" i="11" s="1"/>
  <c r="B25" i="10"/>
  <c r="E20" i="10"/>
  <c r="E4" i="10"/>
  <c r="H4" i="11" s="1"/>
  <c r="C14" i="10" l="1"/>
  <c r="C12" i="10"/>
  <c r="A12" i="11"/>
  <c r="D9" i="10"/>
  <c r="A9" i="11"/>
  <c r="D12" i="10"/>
  <c r="C11" i="10"/>
  <c r="A11" i="11"/>
  <c r="D16" i="10"/>
  <c r="C10" i="10"/>
  <c r="A10" i="11"/>
  <c r="D5" i="10"/>
  <c r="A5" i="11"/>
  <c r="C13" i="10"/>
  <c r="A13" i="11"/>
  <c r="D19" i="10"/>
  <c r="C3" i="10"/>
  <c r="A3" i="11"/>
  <c r="C8" i="10"/>
  <c r="A8" i="11"/>
  <c r="C7" i="10"/>
  <c r="A7" i="11"/>
  <c r="D6" i="10"/>
  <c r="A6" i="11"/>
  <c r="D4" i="10"/>
  <c r="A4" i="11"/>
  <c r="D3" i="10"/>
  <c r="C9" i="10"/>
  <c r="C24" i="10"/>
  <c r="D11" i="10"/>
  <c r="C23" i="10"/>
  <c r="D17" i="10"/>
  <c r="C6" i="10"/>
  <c r="D7" i="10"/>
  <c r="D8" i="10"/>
  <c r="C4" i="10"/>
  <c r="C18" i="10"/>
  <c r="D13" i="10"/>
  <c r="D20" i="10"/>
  <c r="D10" i="10"/>
  <c r="D21" i="10"/>
  <c r="C26" i="10"/>
  <c r="D15" i="10"/>
  <c r="C25" i="10"/>
  <c r="D25" i="10"/>
  <c r="F2" i="10" l="1"/>
  <c r="T2119" i="6" a="1"/>
  <c r="C260" i="6" a="1"/>
  <c r="C343" i="6" a="1"/>
  <c r="I2824" i="6" a="1"/>
  <c r="M2636" i="6" a="1"/>
  <c r="J1414" i="6" a="1"/>
  <c r="I803" i="6" a="1"/>
  <c r="G192" i="6" a="1"/>
  <c r="C46" i="6" a="1"/>
  <c r="L1790" i="6" a="1"/>
  <c r="J2589" i="6" a="1"/>
  <c r="C202" i="6" a="1"/>
  <c r="F51" i="6" a="1"/>
  <c r="V1743" i="6" a="1"/>
  <c r="F2683" i="6" a="1"/>
  <c r="V2401" i="6" a="1"/>
  <c r="M756" i="6" a="1"/>
  <c r="C160" i="6" a="1"/>
  <c r="P662" i="6" a="1"/>
  <c r="M239" i="6" a="1"/>
  <c r="C106" i="6" a="1"/>
  <c r="U2307" i="6" a="1"/>
  <c r="C91" i="6" a="1"/>
  <c r="P1273" i="6" a="1"/>
  <c r="C353" i="6" a="1"/>
  <c r="J568" i="6" a="1"/>
  <c r="P803" i="6" a="1"/>
  <c r="U2260" i="6" a="1"/>
  <c r="H1038" i="6" a="1"/>
  <c r="T2307" i="6" a="1"/>
  <c r="P1743" i="6" a="1"/>
  <c r="N427" i="6" a="1"/>
  <c r="C39" i="6" a="1"/>
  <c r="R615" i="6" a="1"/>
  <c r="N2401" i="6" a="1"/>
  <c r="P944" i="6" a="1"/>
  <c r="V944" i="6" a="1"/>
  <c r="C37" i="6" a="1"/>
  <c r="R1508" i="6" a="1"/>
  <c r="R2401" i="6" a="1"/>
  <c r="F2401" i="6" a="1"/>
  <c r="K2542" i="6" a="1"/>
  <c r="P2448" i="6" a="1"/>
  <c r="C165" i="6" a="1"/>
  <c r="P1884" i="6" a="1"/>
  <c r="J897" i="6" a="1"/>
  <c r="G662" i="6" a="1"/>
  <c r="R1884" i="6" a="1"/>
  <c r="L2730" i="6" a="1"/>
  <c r="F1132" i="6" a="1"/>
  <c r="G1602" i="6" a="1"/>
  <c r="G1884" i="6" a="1"/>
  <c r="Q2589" i="6" a="1"/>
  <c r="P1508" i="6" a="1"/>
  <c r="N1696" i="6" a="1"/>
  <c r="C283" i="6" a="1"/>
  <c r="C297" i="6" a="1"/>
  <c r="G2589" i="6" a="1"/>
  <c r="C137" i="6" a="1"/>
  <c r="N850" i="6" a="1"/>
  <c r="G380" i="6" a="1"/>
  <c r="O286" i="6" a="1"/>
  <c r="L2589" i="6" a="1"/>
  <c r="O2260" i="6" a="1"/>
  <c r="M850" i="6" a="1"/>
  <c r="J2354" i="6" a="1"/>
  <c r="G2542" i="6" a="1"/>
  <c r="U756" i="6" a="1"/>
  <c r="C140" i="6" a="1"/>
  <c r="C34" i="6" a="1"/>
  <c r="S850" i="6" a="1"/>
  <c r="C351" i="6" a="1"/>
  <c r="C330" i="6" a="1"/>
  <c r="C355" i="6" a="1"/>
  <c r="K1602" i="6" a="1"/>
  <c r="T474" i="6" a="1"/>
  <c r="U1038" i="6" a="1"/>
  <c r="C306" i="6" a="1"/>
  <c r="G1931" i="6" a="1"/>
  <c r="Q756" i="6" a="1"/>
  <c r="L1649" i="6" a="1"/>
  <c r="R2825" i="6" a="1"/>
  <c r="M2448" i="6" a="1"/>
  <c r="F2495" i="6" a="1"/>
  <c r="O2" i="6" a="1"/>
  <c r="T2213" i="6" a="1"/>
  <c r="N803" i="6" a="1"/>
  <c r="C9" i="6" a="1"/>
  <c r="F1367" i="6" a="1"/>
  <c r="J333" i="6" a="1"/>
  <c r="P2025" i="6" a="1"/>
  <c r="C302" i="6" a="1"/>
  <c r="C89" i="6" a="1"/>
  <c r="J1179" i="6" a="1"/>
  <c r="L944" i="6" a="1"/>
  <c r="P2542" i="6" a="1"/>
  <c r="R1743" i="6" a="1"/>
  <c r="J2825" i="6" a="1"/>
  <c r="S51" i="6" a="1"/>
  <c r="T709" i="6" a="1"/>
  <c r="V615" i="6" a="1"/>
  <c r="G1978" i="6" a="1"/>
  <c r="K2260" i="6" a="1"/>
  <c r="S1649" i="6" a="1"/>
  <c r="C173" i="6" a="1"/>
  <c r="C48" i="6" a="1"/>
  <c r="Q1320" i="6" a="1"/>
  <c r="L1461" i="6" a="1"/>
  <c r="V2777" i="6" a="1"/>
  <c r="P1696" i="6" a="1"/>
  <c r="R944" i="6" a="1"/>
  <c r="R2119" i="6" a="1"/>
  <c r="C342" i="6" a="1"/>
  <c r="G2166" i="6" a="1"/>
  <c r="I662" i="6" a="1"/>
  <c r="S1320" i="6" a="1"/>
  <c r="U568" i="6" a="1"/>
  <c r="C235" i="6" a="1"/>
  <c r="C118" i="6" a="1"/>
  <c r="L2636" i="6" a="1"/>
  <c r="F521" i="6" a="1"/>
  <c r="C156" i="6" a="1"/>
  <c r="C280" i="6" a="1"/>
  <c r="G2072" i="6" a="1"/>
  <c r="Q1837" i="6" a="1"/>
  <c r="K2213" i="6" a="1"/>
  <c r="C17" i="6" a="1"/>
  <c r="C108" i="6" a="1"/>
  <c r="C199" i="6" a="1"/>
  <c r="I568" i="6" a="1"/>
  <c r="U427" i="6" a="1"/>
  <c r="S1555" i="6" a="1"/>
  <c r="M803" i="6" a="1"/>
  <c r="J2072" i="6" a="1"/>
  <c r="G474" i="6" a="1"/>
  <c r="S1602" i="6" a="1"/>
  <c r="L333" i="6" a="1"/>
  <c r="U1602" i="6" a="1"/>
  <c r="J1461" i="6" a="1"/>
  <c r="V2683" i="6" a="1"/>
  <c r="F709" i="6" a="1"/>
  <c r="O2636" i="6" a="1"/>
  <c r="C354" i="6" a="1"/>
  <c r="T1320" i="6" a="1"/>
  <c r="I2589" i="6" a="1"/>
  <c r="F145" i="6" a="1"/>
  <c r="H1602" i="6" a="1"/>
  <c r="S2" i="6" a="1"/>
  <c r="C325" i="6" a="1"/>
  <c r="H2683" i="6" a="1"/>
  <c r="I1508" i="6" a="1"/>
  <c r="K1085" i="6" a="1"/>
  <c r="F1696" i="6" a="1"/>
  <c r="C171" i="6" a="1"/>
  <c r="V897" i="6" a="1"/>
  <c r="C31" i="6" a="1"/>
  <c r="T333" i="6" a="1"/>
  <c r="F286" i="6" a="1"/>
  <c r="P1649" i="6" a="1"/>
  <c r="C128" i="6" a="1"/>
  <c r="I1884" i="6" a="1"/>
  <c r="N1602" i="6" a="1"/>
  <c r="P897" i="6" a="1"/>
  <c r="S2260" i="6" a="1"/>
  <c r="K1790" i="6" a="1"/>
  <c r="K192" i="6" a="1"/>
  <c r="R2025" i="6" a="1"/>
  <c r="T2401" i="6" a="1"/>
  <c r="F1226" i="6" a="1"/>
  <c r="V1226" i="6" a="1"/>
  <c r="G2" i="6" a="1"/>
  <c r="O1978" i="6" a="1"/>
  <c r="K2636" i="6" a="1"/>
  <c r="H1367" i="6" a="1"/>
  <c r="L615" i="6" a="1"/>
  <c r="C301" i="6" a="1"/>
  <c r="K709" i="6" a="1"/>
  <c r="U98" i="6" a="1"/>
  <c r="G286" i="6" a="1"/>
  <c r="C25" i="6" a="1"/>
  <c r="C196" i="6" a="1"/>
  <c r="I1649" i="6" a="1"/>
  <c r="S803" i="6" a="1"/>
  <c r="K2" i="6" a="1"/>
  <c r="P1367" i="6" a="1"/>
  <c r="C60" i="6" a="1"/>
  <c r="T51" i="6" a="1"/>
  <c r="C188" i="6" a="1"/>
  <c r="H1508" i="6" a="1"/>
  <c r="C225" i="6" a="1"/>
  <c r="K1038" i="6" a="1"/>
  <c r="C338" i="6" a="1"/>
  <c r="I2072" i="6" a="1"/>
  <c r="K615" i="6" a="1"/>
  <c r="F1085" i="6" a="1"/>
  <c r="C76" i="6" a="1"/>
  <c r="C289" i="6" a="1"/>
  <c r="H1837" i="6" a="1"/>
  <c r="C33" i="6" a="1"/>
  <c r="U2636" i="6" a="1"/>
  <c r="C370" i="6" a="1"/>
  <c r="H1696" i="6" a="1"/>
  <c r="M2683" i="6" a="1"/>
  <c r="C307" i="6" a="1"/>
  <c r="I991" i="6" a="1"/>
  <c r="C120" i="6" a="1"/>
  <c r="V1649" i="6" a="1"/>
  <c r="S1085" i="6" a="1"/>
  <c r="K1132" i="6" a="1"/>
  <c r="P427" i="6" a="1"/>
  <c r="S2542" i="6" a="1"/>
  <c r="O709" i="6" a="1"/>
  <c r="C285" i="6" a="1"/>
  <c r="R1649" i="6" a="1"/>
  <c r="O615" i="6" a="1"/>
  <c r="R521" i="6" a="1"/>
  <c r="H1132" i="6" a="1"/>
  <c r="S2589" i="6" a="1"/>
  <c r="P1790" i="6" a="1"/>
  <c r="S1884" i="6" a="1"/>
  <c r="C213" i="6" a="1"/>
  <c r="O1696" i="6" a="1"/>
  <c r="K1461" i="6" a="1"/>
  <c r="P2072" i="6" a="1"/>
  <c r="N1414" i="6" a="1"/>
  <c r="V1508" i="6" a="1"/>
  <c r="I850" i="6" a="1"/>
  <c r="V2307" i="6" a="1"/>
  <c r="C253" i="6" a="1"/>
  <c r="C130" i="6" a="1"/>
  <c r="M615" i="6" a="1"/>
  <c r="R991" i="6" a="1"/>
  <c r="C295" i="6" a="1"/>
  <c r="G1226" i="6" a="1"/>
  <c r="L98" i="6" a="1"/>
  <c r="J1320" i="6" a="1"/>
  <c r="O2589" i="6" a="1"/>
  <c r="P1320" i="6" a="1"/>
  <c r="I1602" i="6" a="1"/>
  <c r="T1931" i="6" a="1"/>
  <c r="V1602" i="6" a="1"/>
  <c r="C78" i="6" a="1"/>
  <c r="M2072" i="6" a="1"/>
  <c r="C377" i="6" a="1"/>
  <c r="C312" i="6" a="1"/>
  <c r="S991" i="6" a="1"/>
  <c r="V2" i="6" a="1"/>
  <c r="R98" i="6" a="1"/>
  <c r="T1884" i="6" a="1"/>
  <c r="R897" i="6" a="1"/>
  <c r="Q944" i="6" a="1"/>
  <c r="C303" i="6" a="1"/>
  <c r="L2025" i="6" a="1"/>
  <c r="K2025" i="6" a="1"/>
  <c r="Q1038" i="6" a="1"/>
  <c r="P568" i="6" a="1"/>
  <c r="S2495" i="6" a="1"/>
  <c r="C124" i="6" a="1"/>
  <c r="C22" i="6" a="1"/>
  <c r="C311" i="6" a="1"/>
  <c r="O192" i="6" a="1"/>
  <c r="C214" i="6" a="1"/>
  <c r="K286" i="6" a="1"/>
  <c r="S333" i="6" a="1"/>
  <c r="C109" i="6" a="1"/>
  <c r="C82" i="6" a="1"/>
  <c r="C234" i="6" a="1"/>
  <c r="V239" i="6" a="1"/>
  <c r="P1602" i="6" a="1"/>
  <c r="C184" i="6" a="1"/>
  <c r="N2260" i="6" a="1"/>
  <c r="R2636" i="6" a="1"/>
  <c r="P1132" i="6" a="1"/>
  <c r="S521" i="6" a="1"/>
  <c r="F2119" i="6" a="1"/>
  <c r="C16" i="6" a="1"/>
  <c r="C135" i="6" a="1"/>
  <c r="I1414" i="6" a="1"/>
  <c r="Q427" i="6" a="1"/>
  <c r="O1226" i="6" a="1"/>
  <c r="K1179" i="6" a="1"/>
  <c r="J2401" i="6" a="1"/>
  <c r="J709" i="6" a="1"/>
  <c r="N286" i="6" a="1"/>
  <c r="P474" i="6" a="1"/>
  <c r="U333" i="6" a="1"/>
  <c r="C74" i="6" a="1"/>
  <c r="V2825" i="6" a="1"/>
  <c r="G1837" i="6" a="1"/>
  <c r="C206" i="6" a="1"/>
  <c r="H2495" i="6" a="1"/>
  <c r="N2683" i="6" a="1"/>
  <c r="V2354" i="6" a="1"/>
  <c r="Q145" i="6" a="1"/>
  <c r="J2824" i="6" a="1"/>
  <c r="C282" i="6" a="1"/>
  <c r="N709" i="6" a="1"/>
  <c r="M2730" i="6" a="1"/>
  <c r="C95" i="6" a="1"/>
  <c r="Q1649" i="6" a="1"/>
  <c r="P1085" i="6" a="1"/>
  <c r="S2166" i="6" a="1"/>
  <c r="F2307" i="6" a="1"/>
  <c r="I1931" i="6" a="1"/>
  <c r="T521" i="6" a="1"/>
  <c r="T1790" i="6" a="1"/>
  <c r="G2636" i="6" a="1"/>
  <c r="O239" i="6" a="1"/>
  <c r="C157" i="6" a="1"/>
  <c r="C229" i="6" a="1"/>
  <c r="F615" i="6" a="1"/>
  <c r="C131" i="6" a="1"/>
  <c r="C230" i="6" a="1"/>
  <c r="T1132" i="6" a="1"/>
  <c r="P1414" i="6" a="1"/>
  <c r="P2730" i="6" a="1"/>
  <c r="V1978" i="6" a="1"/>
  <c r="K662" i="6" a="1"/>
  <c r="M1978" i="6" a="1"/>
  <c r="M991" i="6" a="1"/>
  <c r="N1978" i="6" a="1"/>
  <c r="M2260" i="6" a="1"/>
  <c r="P991" i="6" a="1"/>
  <c r="M1226" i="6" a="1"/>
  <c r="K1273" i="6" a="1"/>
  <c r="J1743" i="6" a="1"/>
  <c r="H662" i="6" a="1"/>
  <c r="S2824" i="6" a="1"/>
  <c r="G803" i="6" a="1"/>
  <c r="S2825" i="6" a="1"/>
  <c r="C352" i="6" a="1"/>
  <c r="C291" i="6" a="1"/>
  <c r="C250" i="6" a="1"/>
  <c r="T1743" i="6" a="1"/>
  <c r="P709" i="6" a="1"/>
  <c r="H380" i="6" a="1"/>
  <c r="C40" i="6" a="1"/>
  <c r="C233" i="6" a="1"/>
  <c r="T1226" i="6" a="1"/>
  <c r="C279" i="6" a="1"/>
  <c r="Q568" i="6" a="1"/>
  <c r="T427" i="6" a="1"/>
  <c r="I615" i="6" a="1"/>
  <c r="C347" i="6" a="1"/>
  <c r="C172" i="6" a="1"/>
  <c r="K2448" i="6" a="1"/>
  <c r="L2" i="6" a="1"/>
  <c r="H521" i="6" a="1"/>
  <c r="O2166" i="6" a="1"/>
  <c r="K1931" i="6" a="1"/>
  <c r="C167" i="6" a="1"/>
  <c r="I2166" i="6" a="1"/>
  <c r="C256" i="6" a="1"/>
  <c r="C323" i="6" a="1"/>
  <c r="K145" i="6" a="1"/>
  <c r="N2166" i="6" a="1"/>
  <c r="C61" i="6" a="1"/>
  <c r="C147" i="6" a="1"/>
  <c r="C218" i="6" a="1"/>
  <c r="C138" i="6" a="1"/>
  <c r="J1649" i="6" a="1"/>
  <c r="I1743" i="6" a="1"/>
  <c r="J803" i="6" a="1"/>
  <c r="C64" i="6" a="1"/>
  <c r="C236" i="6" a="1"/>
  <c r="P239" i="6" a="1"/>
  <c r="S709" i="6" a="1"/>
  <c r="Q98" i="6" a="1"/>
  <c r="L1085" i="6" a="1"/>
  <c r="H709" i="6" a="1"/>
  <c r="C86" i="6" a="1"/>
  <c r="J2542" i="6" a="1"/>
  <c r="O850" i="6" a="1"/>
  <c r="P2589" i="6" a="1"/>
  <c r="U850" i="6" a="1"/>
  <c r="J662" i="6" a="1"/>
  <c r="P2825" i="6" a="1"/>
  <c r="C112" i="6" a="1"/>
  <c r="U145" i="6" a="1"/>
  <c r="L1931" i="6" a="1"/>
  <c r="C309" i="6" a="1"/>
  <c r="T1461" i="6" a="1"/>
  <c r="Q1555" i="6" a="1"/>
  <c r="M897" i="6" a="1"/>
  <c r="C261" i="6" a="1"/>
  <c r="C71" i="6" a="1"/>
  <c r="C41" i="6" a="1"/>
  <c r="Q1978" i="6" a="1"/>
  <c r="R1085" i="6" a="1"/>
  <c r="C222" i="6" a="1"/>
  <c r="C7" i="6" a="1"/>
  <c r="H897" i="6" a="1"/>
  <c r="J1273" i="6" a="1"/>
  <c r="P98" i="6" a="1"/>
  <c r="C329" i="6" a="1"/>
  <c r="C63" i="6" a="1"/>
  <c r="C97" i="6" a="1"/>
  <c r="R380" i="6" a="1"/>
  <c r="C367" i="6" a="1"/>
  <c r="Q662" i="6" a="1"/>
  <c r="O2401" i="6" a="1"/>
  <c r="H1414" i="6" a="1"/>
  <c r="C42" i="6" a="1"/>
  <c r="O2025" i="6" a="1"/>
  <c r="P1038" i="6" a="1"/>
  <c r="F2025" i="6" a="1"/>
  <c r="C170" i="6" a="1"/>
  <c r="M1132" i="6" a="1"/>
  <c r="I1179" i="6" a="1"/>
  <c r="C67" i="6" a="1"/>
  <c r="T2072" i="6" a="1"/>
  <c r="S1931" i="6" a="1"/>
  <c r="G1414" i="6" a="1"/>
  <c r="H2777" i="6" a="1"/>
  <c r="Q521" i="6" a="1"/>
  <c r="U51" i="6" a="1"/>
  <c r="C272" i="6" a="1"/>
  <c r="M1461" i="6" a="1"/>
  <c r="I2636" i="6" a="1"/>
  <c r="G2354" i="6" a="1"/>
  <c r="C238" i="6" a="1"/>
  <c r="P286" i="6" a="1"/>
  <c r="C350" i="6" a="1"/>
  <c r="G944" i="6" a="1"/>
  <c r="Q51" i="6" a="1"/>
  <c r="F1837" i="6" a="1"/>
  <c r="K1508" i="6" a="1"/>
  <c r="M2824" i="6" a="1"/>
  <c r="H2025" i="6" a="1"/>
  <c r="R1273" i="6" a="1"/>
  <c r="J427" i="6" a="1"/>
  <c r="U2825" i="6" a="1"/>
  <c r="F568" i="6" a="1"/>
  <c r="H1790" i="6" a="1"/>
  <c r="C122" i="6" a="1"/>
  <c r="G521" i="6" a="1"/>
  <c r="C212" i="6" a="1"/>
  <c r="N944" i="6" a="1"/>
  <c r="U1226" i="6" a="1"/>
  <c r="O2777" i="6" a="1"/>
  <c r="C216" i="6" a="1"/>
  <c r="M1179" i="6" a="1"/>
  <c r="R756" i="6" a="1"/>
  <c r="V662" i="6" a="1"/>
  <c r="K2589" i="6" a="1"/>
  <c r="T991" i="6" a="1"/>
  <c r="C133" i="6" a="1"/>
  <c r="C26" i="6" a="1"/>
  <c r="K427" i="6" a="1"/>
  <c r="C182" i="6" a="1"/>
  <c r="C152" i="6" a="1"/>
  <c r="N2072" i="6" a="1"/>
  <c r="V1132" i="6" a="1"/>
  <c r="M1790" i="6" a="1"/>
  <c r="H1931" i="6" a="1"/>
  <c r="S944" i="6" a="1"/>
  <c r="L192" i="6" a="1"/>
  <c r="Q2025" i="6" a="1"/>
  <c r="Q1226" i="6" a="1"/>
  <c r="T239" i="6" a="1"/>
  <c r="C314" i="6" a="1"/>
  <c r="P1226" i="6" a="1"/>
  <c r="S192" i="6" a="1"/>
  <c r="K239" i="6" a="1"/>
  <c r="J944" i="6" a="1"/>
  <c r="C198" i="6" a="1"/>
  <c r="C254" i="6" a="1"/>
  <c r="T1696" i="6" a="1"/>
  <c r="M944" i="6" a="1"/>
  <c r="K2072" i="6" a="1"/>
  <c r="N2825" i="6" a="1"/>
  <c r="C210" i="6" a="1"/>
  <c r="T2683" i="6" a="1"/>
  <c r="S897" i="6" a="1"/>
  <c r="O2683" i="6" a="1"/>
  <c r="R2495" i="6" a="1"/>
  <c r="I1837" i="6" a="1"/>
  <c r="N1085" i="6" a="1"/>
  <c r="L2072" i="6" a="1"/>
  <c r="C247" i="6" a="1"/>
  <c r="N98" i="6" a="1"/>
  <c r="M1414" i="6" a="1"/>
  <c r="U380" i="6" a="1"/>
  <c r="C107" i="6" a="1"/>
  <c r="T1602" i="6" a="1"/>
  <c r="G239" i="6" a="1"/>
  <c r="C11" i="6" a="1"/>
  <c r="G1696" i="6" a="1"/>
  <c r="R1978" i="6" a="1"/>
  <c r="I2260" i="6" a="1"/>
  <c r="F2166" i="6" a="1"/>
  <c r="C5" i="6" a="1"/>
  <c r="K98" i="6" a="1"/>
  <c r="J1038" i="6" a="1"/>
  <c r="V2589" i="6" a="1"/>
  <c r="C111" i="6" a="1"/>
  <c r="L1179" i="6" a="1"/>
  <c r="H1320" i="6" a="1"/>
  <c r="C376" i="6" a="1"/>
  <c r="L380" i="6" a="1"/>
  <c r="M2777" i="6" a="1"/>
  <c r="O333" i="6" a="1"/>
  <c r="V2495" i="6" a="1"/>
  <c r="C300" i="6" a="1"/>
  <c r="I2307" i="6" a="1"/>
  <c r="H2448" i="6" a="1"/>
  <c r="O1132" i="6" a="1"/>
  <c r="H286" i="6" a="1"/>
  <c r="P1555" i="6" a="1"/>
  <c r="O1461" i="6" a="1"/>
  <c r="I756" i="6" a="1"/>
  <c r="H2" i="6" a="1"/>
  <c r="C151" i="6" a="1"/>
  <c r="O1790" i="6" a="1"/>
  <c r="K2495" i="6" a="1"/>
  <c r="K333" i="6" a="1"/>
  <c r="R2354" i="6" a="1"/>
  <c r="C232" i="6" a="1"/>
  <c r="R1696" i="6" a="1"/>
  <c r="C231" i="6" a="1"/>
  <c r="R1320" i="6" a="1"/>
  <c r="Q2777" i="6" a="1"/>
  <c r="V1555" i="6" a="1"/>
  <c r="Q1367" i="6" a="1"/>
  <c r="N2589" i="6" a="1"/>
  <c r="F474" i="6" a="1"/>
  <c r="F2730" i="6" a="1"/>
  <c r="J1931" i="6" a="1"/>
  <c r="H615" i="6" a="1"/>
  <c r="C339" i="6" a="1"/>
  <c r="S427" i="6" a="1"/>
  <c r="I1461" i="6" a="1"/>
  <c r="I2825" i="6" a="1"/>
  <c r="T2166" i="6" a="1"/>
  <c r="C217" i="6" a="1"/>
  <c r="C84" i="6" a="1"/>
  <c r="H145" i="6" a="1"/>
  <c r="C298" i="6" a="1"/>
  <c r="C373" i="6" a="1"/>
  <c r="G709" i="6" a="1"/>
  <c r="Q1179" i="6" a="1"/>
  <c r="H1273" i="6" a="1"/>
  <c r="O2730" i="6" a="1"/>
  <c r="I2401" i="6" a="1"/>
  <c r="L239" i="6" a="1"/>
  <c r="F1555" i="6" a="1"/>
  <c r="F1414" i="6" a="1"/>
  <c r="C53" i="6" a="1"/>
  <c r="R1931" i="6" a="1"/>
  <c r="L2448" i="6" a="1"/>
  <c r="K2824" i="6" a="1"/>
  <c r="C308" i="6" a="1"/>
  <c r="U709" i="6" a="1"/>
  <c r="L2119" i="6" a="1"/>
  <c r="C340" i="6" a="1"/>
  <c r="Q615" i="6" a="1"/>
  <c r="C345" i="6" a="1"/>
  <c r="N2119" i="6" a="1"/>
  <c r="H1743" i="6" a="1"/>
  <c r="N1367" i="6" a="1"/>
  <c r="H568" i="6" a="1"/>
  <c r="C296" i="6" a="1"/>
  <c r="O756" i="6" a="1"/>
  <c r="T380" i="6" a="1"/>
  <c r="J1132" i="6" a="1"/>
  <c r="O145" i="6" a="1"/>
  <c r="J756" i="6" a="1"/>
  <c r="P521" i="6" a="1"/>
  <c r="C139" i="6" a="1"/>
  <c r="H944" i="6" a="1"/>
  <c r="U897" i="6" a="1"/>
  <c r="T2589" i="6" a="1"/>
  <c r="O427" i="6" a="1"/>
  <c r="K1367" i="6" a="1"/>
  <c r="M2025" i="6" a="1"/>
  <c r="C241" i="6" a="1"/>
  <c r="O897" i="6" a="1"/>
  <c r="C92" i="6" a="1"/>
  <c r="P2495" i="6" a="1"/>
  <c r="G2260" i="6" a="1"/>
  <c r="Q1602" i="6" a="1"/>
  <c r="Q1461" i="6" a="1"/>
  <c r="C290" i="6" a="1"/>
  <c r="H2730" i="6" a="1"/>
  <c r="Q2683" i="6" a="1"/>
  <c r="F1179" i="6" a="1"/>
  <c r="Q803" i="6" a="1"/>
  <c r="I474" i="6" a="1"/>
  <c r="C4" i="6" a="1"/>
  <c r="K991" i="6" a="1"/>
  <c r="J1696" i="6" a="1"/>
  <c r="N2" i="6" a="1"/>
  <c r="N2307" i="6" a="1"/>
  <c r="K2166" i="6" a="1"/>
  <c r="R1132" i="6" a="1"/>
  <c r="F1273" i="6" a="1"/>
  <c r="J192" i="6" a="1"/>
  <c r="S756" i="6" a="1"/>
  <c r="Q1085" i="6" a="1"/>
  <c r="V803" i="6" a="1"/>
  <c r="C228" i="6" a="1"/>
  <c r="L568" i="6" a="1"/>
  <c r="N1555" i="6" a="1"/>
  <c r="C278" i="6" a="1"/>
  <c r="J2119" i="6" a="1"/>
  <c r="I1790" i="6" a="1"/>
  <c r="K2730" i="6" a="1"/>
  <c r="N1179" i="6" a="1"/>
  <c r="G568" i="6" a="1"/>
  <c r="K1226" i="6" a="1"/>
  <c r="P1461" i="6" a="1"/>
  <c r="R2448" i="6" a="1"/>
  <c r="Q2825" i="6" a="1"/>
  <c r="L474" i="6" a="1"/>
  <c r="G2025" i="6" a="1"/>
  <c r="P1837" i="6" a="1"/>
  <c r="I944" i="6" a="1"/>
  <c r="M145" i="6" a="1"/>
  <c r="C336" i="6" a="1"/>
  <c r="T145" i="6" a="1"/>
  <c r="G897" i="6" a="1"/>
  <c r="C50" i="6" a="1"/>
  <c r="G2730" i="6" a="1"/>
  <c r="U1508" i="6" a="1"/>
  <c r="V2166" i="6" a="1"/>
  <c r="C197" i="6" a="1"/>
  <c r="C163" i="6" a="1"/>
  <c r="M521" i="6" a="1"/>
  <c r="S2025" i="6" a="1"/>
  <c r="C360" i="6" a="1"/>
  <c r="H991" i="6" a="1"/>
  <c r="G991" i="6" a="1"/>
  <c r="C155" i="6" a="1"/>
  <c r="U944" i="6" a="1"/>
  <c r="N1132" i="6" a="1"/>
  <c r="S1461" i="6" a="1"/>
  <c r="L286" i="6" a="1"/>
  <c r="K2401" i="6" a="1"/>
  <c r="N380" i="6" a="1"/>
  <c r="C66" i="6" a="1"/>
  <c r="U2072" i="6" a="1"/>
  <c r="K756" i="6" a="1"/>
  <c r="O1320" i="6" a="1"/>
  <c r="G756" i="6" a="1"/>
  <c r="C364" i="6" a="1"/>
  <c r="T1414" i="6" a="1"/>
  <c r="V1320" i="6" a="1"/>
  <c r="M2401" i="6" a="1"/>
  <c r="C83" i="6" a="1"/>
  <c r="J1508" i="6" a="1"/>
  <c r="C23" i="6" a="1"/>
  <c r="C153" i="6" a="1"/>
  <c r="H1555" i="6" a="1"/>
  <c r="P2213" i="6" a="1"/>
  <c r="L2495" i="6" a="1"/>
  <c r="L2213" i="6" a="1"/>
  <c r="L2307" i="6" a="1"/>
  <c r="L51" i="6" a="1"/>
  <c r="L756" i="6" a="1"/>
  <c r="U1931" i="6" a="1"/>
  <c r="F1790" i="6" a="1"/>
  <c r="C207" i="6" a="1"/>
  <c r="K474" i="6" a="1"/>
  <c r="L1837" i="6" a="1"/>
  <c r="J2777" i="6" a="1"/>
  <c r="S98" i="6" a="1"/>
  <c r="T1038" i="6" a="1"/>
  <c r="C242" i="6" a="1"/>
  <c r="I1085" i="6" a="1"/>
  <c r="G2825" i="6" a="1"/>
  <c r="I286" i="6" a="1"/>
  <c r="G98" i="6" a="1"/>
  <c r="J1367" i="6" a="1"/>
  <c r="F1978" i="6" a="1"/>
  <c r="J850" i="6" a="1"/>
  <c r="H2072" i="6" a="1"/>
  <c r="S1179" i="6" a="1"/>
  <c r="T1508" i="6" a="1"/>
  <c r="Q709" i="6" a="1"/>
  <c r="O803" i="6" a="1"/>
  <c r="C88" i="6" a="1"/>
  <c r="V850" i="6" a="1"/>
  <c r="C205" i="6" a="1"/>
  <c r="P2401" i="6" a="1"/>
  <c r="R1461" i="6" a="1"/>
  <c r="M1837" i="6" a="1"/>
  <c r="T662" i="6" a="1"/>
  <c r="G615" i="6" a="1"/>
  <c r="M1555" i="6" a="1"/>
  <c r="U2025" i="6" a="1"/>
  <c r="Q2166" i="6" a="1"/>
  <c r="C158" i="6" a="1"/>
  <c r="V1461" i="6" a="1"/>
  <c r="V568" i="6" a="1"/>
  <c r="Q991" i="6" a="1"/>
  <c r="C264" i="6" a="1"/>
  <c r="K1978" i="6" a="1"/>
  <c r="C185" i="6" a="1"/>
  <c r="S239" i="6" a="1"/>
  <c r="O2542" i="6" a="1"/>
  <c r="I2730" i="6" a="1"/>
  <c r="N1273" i="6" a="1"/>
  <c r="C104" i="6" a="1"/>
  <c r="C378" i="6" a="1"/>
  <c r="Q2213" i="6" a="1"/>
  <c r="Q192" i="6" a="1"/>
  <c r="M427" i="6" a="1"/>
  <c r="U2401" i="6" a="1"/>
  <c r="L991" i="6" a="1"/>
  <c r="F1038" i="6" a="1"/>
  <c r="M662" i="6" a="1"/>
  <c r="M192" i="6" a="1"/>
  <c r="L662" i="6" a="1"/>
  <c r="T2777" i="6" a="1"/>
  <c r="O1555" i="6" a="1"/>
  <c r="K803" i="6" a="1"/>
  <c r="L1038" i="6" a="1"/>
  <c r="T1273" i="6" a="1"/>
  <c r="G1038" i="6" a="1"/>
  <c r="F2636" i="6" a="1"/>
  <c r="C274" i="6" a="1"/>
  <c r="C268" i="6" a="1"/>
  <c r="C18" i="6" a="1"/>
  <c r="F2448" i="6" a="1"/>
  <c r="O662" i="6" a="1"/>
  <c r="C24" i="6" a="1"/>
  <c r="L1320" i="6" a="1"/>
  <c r="C49" i="6" a="1"/>
  <c r="Q1508" i="6" a="1"/>
  <c r="O1085" i="6" a="1"/>
  <c r="N991" i="6" a="1"/>
  <c r="C126" i="6" a="1"/>
  <c r="C132" i="6" a="1"/>
  <c r="V521" i="6" a="1"/>
  <c r="C55" i="6" a="1"/>
  <c r="C374" i="6" a="1"/>
  <c r="M1743" i="6" a="1"/>
  <c r="J98" i="6" a="1"/>
  <c r="P1931" i="6" a="1"/>
  <c r="G1743" i="6" a="1"/>
  <c r="C79" i="6" a="1"/>
  <c r="C327" i="6" a="1"/>
  <c r="C358" i="6" a="1"/>
  <c r="C195" i="6" a="1"/>
  <c r="C356" i="6" a="1"/>
  <c r="V145" i="6" a="1"/>
  <c r="O474" i="6" a="1"/>
  <c r="P192" i="6" a="1"/>
  <c r="C44" i="6" a="1"/>
  <c r="C35" i="6" a="1"/>
  <c r="F850" i="6" a="1"/>
  <c r="O1273" i="6" a="1"/>
  <c r="H239" i="6" a="1"/>
  <c r="C248" i="6" a="1"/>
  <c r="F192" i="6" a="1"/>
  <c r="Q1790" i="6" a="1"/>
  <c r="C62" i="6" a="1"/>
  <c r="G1132" i="6" a="1"/>
  <c r="U2542" i="6" a="1"/>
  <c r="F803" i="6" a="1"/>
  <c r="G1508" i="6" a="1"/>
  <c r="U2824" i="6" a="1"/>
  <c r="K897" i="6" a="1"/>
  <c r="L2825" i="6" a="1"/>
  <c r="R2683" i="6" a="1"/>
  <c r="N1226" i="6" a="1"/>
  <c r="M2119" i="6" a="1"/>
  <c r="I2683" i="6" a="1"/>
  <c r="R192" i="6" a="1"/>
  <c r="V2260" i="6" a="1"/>
  <c r="C154" i="6" a="1"/>
  <c r="L803" i="6" a="1"/>
  <c r="U1790" i="6" a="1"/>
  <c r="R1602" i="6" a="1"/>
  <c r="O568" i="6" a="1"/>
  <c r="G1179" i="6" a="1"/>
  <c r="L1508" i="6" a="1"/>
  <c r="C159" i="6" a="1"/>
  <c r="R2730" i="6" a="1"/>
  <c r="L1367" i="6" a="1"/>
  <c r="C211" i="6" a="1"/>
  <c r="C194" i="6" a="1"/>
  <c r="O1414" i="6" a="1"/>
  <c r="H2354" i="6" a="1"/>
  <c r="J1884" i="6" a="1"/>
  <c r="L1743" i="6" a="1"/>
  <c r="C243" i="6" a="1"/>
  <c r="C80" i="6" a="1"/>
  <c r="M380" i="6" a="1"/>
  <c r="J2495" i="6" a="1"/>
  <c r="C362" i="6" a="1"/>
  <c r="P2166" i="6" a="1"/>
  <c r="C45" i="6" a="1"/>
  <c r="N1931" i="6" a="1"/>
  <c r="S1367" i="6" a="1"/>
  <c r="U2448" i="6" a="1"/>
  <c r="L2354" i="6" a="1"/>
  <c r="J1602" i="6" a="1"/>
  <c r="R2166" i="6" a="1"/>
  <c r="C332" i="6" a="1"/>
  <c r="G1649" i="6" a="1"/>
  <c r="C75" i="6" a="1"/>
  <c r="N474" i="6" a="1"/>
  <c r="M1696" i="6" a="1"/>
  <c r="N897" i="6" a="1"/>
  <c r="C121" i="6" a="1"/>
  <c r="M2825" i="6" a="1"/>
  <c r="C32" i="6" a="1"/>
  <c r="N756" i="6" a="1"/>
  <c r="C54" i="6" a="1"/>
  <c r="I897" i="6" a="1"/>
  <c r="C322" i="6" a="1"/>
  <c r="H2213" i="6" a="1"/>
  <c r="T897" i="6" a="1"/>
  <c r="U803" i="6" a="1"/>
  <c r="C244" i="6" a="1"/>
  <c r="S474" i="6" a="1"/>
  <c r="N1743" i="6" a="1"/>
  <c r="K1555" i="6" a="1"/>
  <c r="H1649" i="6" a="1"/>
  <c r="R1555" i="6" a="1"/>
  <c r="G1461" i="6" a="1"/>
  <c r="V756" i="6" a="1"/>
  <c r="C368" i="6" a="1"/>
  <c r="L1555" i="6" a="1"/>
  <c r="K2354" i="6" a="1"/>
  <c r="F756" i="6" a="1"/>
  <c r="H474" i="6" a="1"/>
  <c r="S2072" i="6" a="1"/>
  <c r="K2825" i="6" a="1"/>
  <c r="S1978" i="6" a="1"/>
  <c r="J2025" i="6" a="1"/>
  <c r="U1696" i="6" a="1"/>
  <c r="Q1273" i="6" a="1"/>
  <c r="S2730" i="6" a="1"/>
  <c r="S2636" i="6" a="1"/>
  <c r="C56" i="6" a="1"/>
  <c r="R1226" i="6" a="1"/>
  <c r="C341" i="6" a="1"/>
  <c r="C281" i="6" a="1"/>
  <c r="U2166" i="6" a="1"/>
  <c r="C93" i="6" a="1"/>
  <c r="K2307" i="6" a="1"/>
  <c r="C69" i="6" a="1"/>
  <c r="H2260" i="6" a="1"/>
  <c r="R2777" i="6" a="1"/>
  <c r="P1978" i="6" a="1"/>
  <c r="H1461" i="6" a="1"/>
  <c r="C38" i="6" a="1"/>
  <c r="H2589" i="6" a="1"/>
  <c r="F2825" i="6" a="1"/>
  <c r="U1555" i="6" a="1"/>
  <c r="F1508" i="6" a="1"/>
  <c r="C252" i="6" a="1"/>
  <c r="P145" i="6" a="1"/>
  <c r="Q2354" i="6" a="1"/>
  <c r="F662" i="6" a="1"/>
  <c r="V2119" i="6" a="1"/>
  <c r="J286" i="6" a="1"/>
  <c r="U615" i="6" a="1"/>
  <c r="O1508" i="6" a="1"/>
  <c r="R286" i="6" a="1"/>
  <c r="K521" i="6" a="1"/>
  <c r="C176" i="6" a="1"/>
  <c r="C328" i="6" a="1"/>
  <c r="C349" i="6" a="1"/>
  <c r="C223" i="6" a="1"/>
  <c r="F239" i="6" a="1"/>
  <c r="P2" i="6" a="1"/>
  <c r="C315" i="6" a="1"/>
  <c r="M1649" i="6" a="1"/>
  <c r="O1649" i="6" a="1"/>
  <c r="C20" i="6" a="1"/>
  <c r="F2072" i="6" a="1"/>
  <c r="G2213" i="6" a="1"/>
  <c r="Q1132" i="6" a="1"/>
  <c r="I145" i="6" a="1"/>
  <c r="O1367" i="6" a="1"/>
  <c r="F333" i="6" a="1"/>
  <c r="U474" i="6" a="1"/>
  <c r="J1226" i="6" a="1"/>
  <c r="P333" i="6" a="1"/>
  <c r="R333" i="6" a="1"/>
  <c r="Q239" i="6" a="1"/>
  <c r="M51" i="6" a="1"/>
  <c r="N1837" i="6" a="1"/>
  <c r="Q2" i="6" a="1"/>
  <c r="R239" i="6" a="1"/>
  <c r="C150" i="6" a="1"/>
  <c r="S1743" i="6" a="1"/>
  <c r="C101" i="6" a="1"/>
  <c r="Q2448" i="6" a="1"/>
  <c r="T2542" i="6" a="1"/>
  <c r="C90" i="6" a="1"/>
  <c r="T2260" i="6" a="1"/>
  <c r="P2260" i="6" a="1"/>
  <c r="M2542" i="6" a="1"/>
  <c r="F1602" i="6" a="1"/>
  <c r="P756" i="6" a="1"/>
  <c r="V709" i="6" a="1"/>
  <c r="R1790" i="6" a="1"/>
  <c r="T803" i="6" a="1"/>
  <c r="F2589" i="6" a="1"/>
  <c r="C183" i="6" a="1"/>
  <c r="C119" i="6" a="1"/>
  <c r="O1179" i="6" a="1"/>
  <c r="C29" i="6" a="1"/>
  <c r="C318" i="6" a="1"/>
  <c r="C47" i="6" a="1"/>
  <c r="V1790" i="6" a="1"/>
  <c r="C65" i="6" a="1"/>
  <c r="R2307" i="6" a="1"/>
  <c r="C123" i="6" a="1"/>
  <c r="L2260" i="6" a="1"/>
  <c r="T2448" i="6" a="1"/>
  <c r="U1085" i="6" a="1"/>
  <c r="C348" i="6" a="1"/>
  <c r="S662" i="6" a="1"/>
  <c r="I2213" i="6" a="1"/>
  <c r="C178" i="6" a="1"/>
  <c r="T1837" i="6" a="1"/>
  <c r="C220" i="6" a="1"/>
  <c r="U1743" i="6" a="1"/>
  <c r="L2401" i="6" a="1"/>
  <c r="J2730" i="6" a="1"/>
  <c r="F897" i="6" a="1"/>
  <c r="N1320" i="6" a="1"/>
  <c r="M474" i="6" a="1"/>
  <c r="C331" i="6" a="1"/>
  <c r="T2824" i="6" a="1"/>
  <c r="U2683" i="6" a="1"/>
  <c r="S1226" i="6" a="1"/>
  <c r="G850" i="6" a="1"/>
  <c r="I2777" i="6" a="1"/>
  <c r="F2" i="6" a="1"/>
  <c r="F2542" i="6" a="1"/>
  <c r="C103" i="6" a="1"/>
  <c r="T944" i="6" a="1"/>
  <c r="C366" i="6" a="1"/>
  <c r="R709" i="6" a="1"/>
  <c r="I1273" i="6" a="1"/>
  <c r="U286" i="6" a="1"/>
  <c r="U1884" i="6" a="1"/>
  <c r="T2025" i="6" a="1"/>
  <c r="C27" i="6" a="1"/>
  <c r="U521" i="6" a="1"/>
  <c r="V2730" i="6" a="1"/>
  <c r="V286" i="6" a="1"/>
  <c r="C187" i="6" a="1"/>
  <c r="C190" i="6" a="1"/>
  <c r="O1837" i="6" a="1"/>
  <c r="J1085" i="6" a="1"/>
  <c r="L1414" i="6" a="1"/>
  <c r="C344" i="6" a="1"/>
  <c r="T850" i="6" a="1"/>
  <c r="V1273" i="6" a="1"/>
  <c r="C310" i="6" a="1"/>
  <c r="H756" i="6" a="1"/>
  <c r="C277" i="6" a="1"/>
  <c r="I1555" i="6" a="1"/>
  <c r="T286" i="6" a="1"/>
  <c r="C14" i="6" a="1"/>
  <c r="C269" i="6" a="1"/>
  <c r="C144" i="6" a="1"/>
  <c r="L1602" i="6" a="1"/>
  <c r="C102" i="6" a="1"/>
  <c r="S2119" i="6" a="1"/>
  <c r="T1978" i="6" a="1"/>
  <c r="L850" i="6" a="1"/>
  <c r="O380" i="6" a="1"/>
  <c r="T756" i="6" a="1"/>
  <c r="V192" i="6" a="1"/>
  <c r="G2401" i="6" a="1"/>
  <c r="C186" i="6" a="1"/>
  <c r="C85" i="6" a="1"/>
  <c r="C258" i="6" a="1"/>
  <c r="S615" i="6" a="1"/>
  <c r="V2824" i="6" a="1"/>
  <c r="N2730" i="6" a="1"/>
  <c r="M2" i="6" a="1"/>
  <c r="U2354" i="6" a="1"/>
  <c r="P850" i="6" a="1"/>
  <c r="J380" i="6" a="1"/>
  <c r="C110" i="6" a="1"/>
  <c r="J2636" i="6" a="1"/>
  <c r="R803" i="6" a="1"/>
  <c r="T1179" i="6" a="1"/>
  <c r="S2307" i="6" a="1"/>
  <c r="K1837" i="6" a="1"/>
  <c r="S1273" i="6" a="1"/>
  <c r="S1038" i="6" a="1"/>
  <c r="O1931" i="6" a="1"/>
  <c r="C372" i="6" a="1"/>
  <c r="U1414" i="6" a="1"/>
  <c r="H51" i="6" a="1"/>
  <c r="U1649" i="6" a="1"/>
  <c r="Q1931" i="6" a="1"/>
  <c r="R427" i="6" a="1"/>
  <c r="C129" i="6" a="1"/>
  <c r="C276" i="6" a="1"/>
  <c r="J615" i="6" a="1"/>
  <c r="F2260" i="6" a="1"/>
  <c r="G2119" i="6" a="1"/>
  <c r="C317" i="6" a="1"/>
  <c r="U1367" i="6" a="1"/>
  <c r="K1320" i="6" a="1"/>
  <c r="C168" i="6" a="1"/>
  <c r="K944" i="6" a="1"/>
  <c r="C114" i="6" a="1"/>
  <c r="Q333" i="6" a="1"/>
  <c r="M1508" i="6" a="1"/>
  <c r="R2260" i="6" a="1"/>
  <c r="K1414" i="6" a="1"/>
  <c r="J1790" i="6" a="1"/>
  <c r="C200" i="6" a="1"/>
  <c r="O991" i="6" a="1"/>
  <c r="V1696" i="6" a="1"/>
  <c r="J2" i="6" a="1"/>
  <c r="C77" i="6" a="1"/>
  <c r="C263" i="6" a="1"/>
  <c r="C346" i="6" a="1"/>
  <c r="Q1414" i="6" a="1"/>
  <c r="Q1884" i="6" a="1"/>
  <c r="M1085" i="6" a="1"/>
  <c r="V427" i="6" a="1"/>
  <c r="C219" i="6" a="1"/>
  <c r="I2354" i="6" a="1"/>
  <c r="C166" i="6" a="1"/>
  <c r="T615" i="6" a="1"/>
  <c r="S1132" i="6" a="1"/>
  <c r="K2777" i="6" a="1"/>
  <c r="L427" i="6" a="1"/>
  <c r="M1038" i="6" a="1"/>
  <c r="C179" i="6" a="1"/>
  <c r="C363" i="6" a="1"/>
  <c r="J2307" i="6" a="1"/>
  <c r="I333" i="6" a="1"/>
  <c r="C204" i="6" a="1"/>
  <c r="I521" i="6" a="1"/>
  <c r="T98" i="6" a="1"/>
  <c r="C245" i="6" a="1"/>
  <c r="F2213" i="6" a="1"/>
  <c r="C379" i="6" a="1"/>
  <c r="F1931" i="6" a="1"/>
  <c r="F1461" i="6" a="1"/>
  <c r="C201" i="6" a="1"/>
  <c r="J2213" i="6" a="1"/>
  <c r="S1414" i="6" a="1"/>
  <c r="O2072" i="6" a="1"/>
  <c r="P1179" i="6" a="1"/>
  <c r="J51" i="6" a="1"/>
  <c r="C161" i="6" a="1"/>
  <c r="F98" i="6" a="1"/>
  <c r="C149" i="6" a="1"/>
  <c r="G1320" i="6" a="1"/>
  <c r="V51" i="6" a="1"/>
  <c r="F944" i="6" a="1"/>
  <c r="P2636" i="6" a="1"/>
  <c r="N2354" i="6" a="1"/>
  <c r="N1790" i="6" a="1"/>
  <c r="K2683" i="6" a="1"/>
  <c r="N2448" i="6" a="1"/>
  <c r="C208" i="6" a="1"/>
  <c r="R145" i="6" a="1"/>
  <c r="I98" i="6" a="1"/>
  <c r="C57" i="6" a="1"/>
  <c r="V2636" i="6" a="1"/>
  <c r="C117" i="6" a="1"/>
  <c r="R2824" i="6" a="1"/>
  <c r="R1414" i="6" a="1"/>
  <c r="N662" i="6" a="1"/>
  <c r="V1367" i="6" a="1"/>
  <c r="P380" i="6" a="1"/>
  <c r="Q2636" i="6" a="1"/>
  <c r="C321" i="6" a="1"/>
  <c r="C181" i="6" a="1"/>
  <c r="T2" i="6" a="1"/>
  <c r="V2542" i="6" a="1"/>
  <c r="H850" i="6" a="1"/>
  <c r="V991" i="6" a="1"/>
  <c r="M2495" i="6" a="1"/>
  <c r="C299" i="6" a="1"/>
  <c r="I2" i="6" a="1"/>
  <c r="O1884" i="6" a="1"/>
  <c r="V1837" i="6" a="1"/>
  <c r="I51" i="6" a="1"/>
  <c r="L2683" i="6" a="1"/>
  <c r="N521" i="6" a="1"/>
  <c r="C369" i="6" a="1"/>
  <c r="P2119" i="6" a="1"/>
  <c r="C371" i="6" a="1"/>
  <c r="S145" i="6" a="1"/>
  <c r="R1837" i="6" a="1"/>
  <c r="N2824" i="6" a="1"/>
  <c r="I2025" i="6" a="1"/>
  <c r="S1508" i="6" a="1"/>
  <c r="U192" i="6" a="1"/>
  <c r="L521" i="6" a="1"/>
  <c r="C271" i="6" a="1"/>
  <c r="R51" i="6" a="1"/>
  <c r="N51" i="6" a="1"/>
  <c r="C288" i="6" a="1"/>
  <c r="N2025" i="6" a="1"/>
  <c r="F380" i="6" a="1"/>
  <c r="C13" i="6" a="1"/>
  <c r="V2213" i="6" a="1"/>
  <c r="C180" i="6" a="1"/>
  <c r="C43" i="6" a="1"/>
  <c r="H427" i="6" a="1"/>
  <c r="I427" i="6" a="1"/>
  <c r="H1226" i="6" a="1"/>
  <c r="Q2307" i="6" a="1"/>
  <c r="Q897" i="6" a="1"/>
  <c r="K1884" i="6" a="1"/>
  <c r="C189" i="6" a="1"/>
  <c r="Q1743" i="6" a="1"/>
  <c r="C249" i="6" a="1"/>
  <c r="Q2824" i="6" a="1"/>
  <c r="P615" i="6" a="1"/>
  <c r="T2730" i="6" a="1"/>
  <c r="F1320" i="6" a="1"/>
  <c r="H1884" i="6" a="1"/>
  <c r="U1461" i="6" a="1"/>
  <c r="C116" i="6" a="1"/>
  <c r="S2401" i="6" a="1"/>
  <c r="O2824" i="6" a="1"/>
  <c r="J474" i="6" a="1"/>
  <c r="C284" i="6" a="1"/>
  <c r="C87" i="6" a="1"/>
  <c r="N1461" i="6" a="1"/>
  <c r="G1367" i="6" a="1"/>
  <c r="C226" i="6" a="1"/>
  <c r="I1226" i="6" a="1"/>
  <c r="T2636" i="6" a="1"/>
  <c r="C15" i="6" a="1"/>
  <c r="C320" i="6" a="1"/>
  <c r="C58" i="6" a="1"/>
  <c r="N2495" i="6" a="1"/>
  <c r="U2777" i="6" a="1"/>
  <c r="M1602" i="6" a="1"/>
  <c r="I1132" i="6" a="1"/>
  <c r="L709" i="6" a="1"/>
  <c r="M2589" i="6" a="1"/>
  <c r="R2072" i="6" a="1"/>
  <c r="C169" i="6" a="1"/>
  <c r="N2636" i="6" a="1"/>
  <c r="V1414" i="6" a="1"/>
  <c r="Q1696" i="6" a="1"/>
  <c r="O2448" i="6" a="1"/>
  <c r="R2542" i="6" a="1"/>
  <c r="T2495" i="6" a="1"/>
  <c r="N2542" i="6" a="1"/>
  <c r="C30" i="6" a="1"/>
  <c r="C215" i="6" a="1"/>
  <c r="G333" i="6" a="1"/>
  <c r="C262" i="6" a="1"/>
  <c r="J239" i="6" a="1"/>
  <c r="T1649" i="6" a="1"/>
  <c r="C127" i="6" a="1"/>
  <c r="C73" i="6" a="1"/>
  <c r="F1743" i="6" a="1"/>
  <c r="H333" i="6" a="1"/>
  <c r="C316" i="6" a="1"/>
  <c r="I2448" i="6" a="1"/>
  <c r="C292" i="6" a="1"/>
  <c r="C293" i="6" a="1"/>
  <c r="G2495" i="6" a="1"/>
  <c r="I380" i="6" a="1"/>
  <c r="I709" i="6" a="1"/>
  <c r="H2119" i="6" a="1"/>
  <c r="N145" i="6" a="1"/>
  <c r="K1696" i="6" a="1"/>
  <c r="C246" i="6" a="1"/>
  <c r="C326" i="6" a="1"/>
  <c r="L1696" i="6" a="1"/>
  <c r="C359" i="6" a="1"/>
  <c r="L1273" i="6" a="1"/>
  <c r="N1649" i="6" a="1"/>
  <c r="G2448" i="6" a="1"/>
  <c r="R662" i="6" a="1"/>
  <c r="C191" i="6" a="1"/>
  <c r="G1790" i="6" a="1"/>
  <c r="Q2119" i="6" a="1"/>
  <c r="C148" i="6" a="1"/>
  <c r="O1038" i="6" a="1"/>
  <c r="Q2072" i="6" a="1"/>
  <c r="R1038" i="6" a="1"/>
  <c r="L1226" i="6" a="1"/>
  <c r="S2683" i="6" a="1"/>
  <c r="Q2260" i="6" a="1"/>
  <c r="V333" i="6" a="1"/>
  <c r="C251" i="6" a="1"/>
  <c r="F2354" i="6" a="1"/>
  <c r="C21" i="6" a="1"/>
  <c r="C294" i="6" a="1"/>
  <c r="Q2495" i="6" a="1"/>
  <c r="T1367" i="6" a="1"/>
  <c r="H2307" i="6" a="1"/>
  <c r="C36" i="6" a="1"/>
  <c r="V1038" i="6" a="1"/>
  <c r="C357" i="6" a="1"/>
  <c r="Q850" i="6" a="1"/>
  <c r="C28" i="6" a="1"/>
  <c r="J1555" i="6" a="1"/>
  <c r="C227" i="6" a="1"/>
  <c r="U1320" i="6" a="1"/>
  <c r="P2354" i="6" a="1"/>
  <c r="I192" i="6" a="1"/>
  <c r="C265" i="6" a="1"/>
  <c r="K1743" i="6" a="1"/>
  <c r="G427" i="6" a="1"/>
  <c r="J1978" i="6" a="1"/>
  <c r="N1038" i="6" a="1"/>
  <c r="G1273" i="6" a="1"/>
  <c r="O98" i="6" a="1"/>
  <c r="I239" i="6" a="1"/>
  <c r="C209" i="6" a="1"/>
  <c r="V380" i="6" a="1"/>
  <c r="U1978" i="6" a="1"/>
  <c r="C175" i="6" a="1"/>
  <c r="M1320" i="6" a="1"/>
  <c r="S1696" i="6" a="1"/>
  <c r="N1508" i="6" a="1"/>
  <c r="F1649" i="6" a="1"/>
  <c r="C113" i="6" a="1"/>
  <c r="P2777" i="6" a="1"/>
  <c r="S286" i="6" a="1"/>
  <c r="M1931" i="6" a="1"/>
  <c r="F1884" i="6" a="1"/>
  <c r="S568" i="6" a="1"/>
  <c r="F427" i="6" a="1"/>
  <c r="H98" i="6" a="1"/>
  <c r="S2777" i="6" a="1"/>
  <c r="H2636" i="6" a="1"/>
  <c r="M1273" i="6" a="1"/>
  <c r="I1367" i="6" a="1"/>
  <c r="P2824" i="6" a="1"/>
  <c r="R850" i="6" a="1"/>
  <c r="C164" i="6" a="1"/>
  <c r="J2166" i="6" a="1"/>
  <c r="C100" i="6" a="1"/>
  <c r="R2213" i="6" a="1"/>
  <c r="C273" i="6" a="1"/>
  <c r="T568" i="6" a="1"/>
  <c r="C134" i="6" a="1"/>
  <c r="K850" i="6" a="1"/>
  <c r="K1649" i="6" a="1"/>
  <c r="R1179" i="6" a="1"/>
  <c r="U1837" i="6" a="1"/>
  <c r="C259" i="6" a="1"/>
  <c r="O944" i="6" a="1"/>
  <c r="C162" i="6" a="1"/>
  <c r="U2589" i="6" a="1"/>
  <c r="M568" i="6" a="1"/>
  <c r="C270" i="6" a="1"/>
  <c r="J1837" i="6" a="1"/>
  <c r="C72" i="6" a="1"/>
  <c r="T2354" i="6" a="1"/>
  <c r="Q474" i="6" a="1"/>
  <c r="C142" i="6" a="1"/>
  <c r="C94" i="6" a="1"/>
  <c r="K568" i="6" a="1"/>
  <c r="M2354" i="6" a="1"/>
  <c r="R2" i="6" a="1"/>
  <c r="N239" i="6" a="1"/>
  <c r="T2825" i="6" a="1"/>
  <c r="C19" i="6" a="1"/>
  <c r="Q2730" i="6" a="1"/>
  <c r="R1367" i="6" a="1"/>
  <c r="I1978" i="6" a="1"/>
  <c r="U1179" i="6" a="1"/>
  <c r="C305" i="6" a="1"/>
  <c r="C319" i="6" a="1"/>
  <c r="T1085" i="6" a="1"/>
  <c r="O51" i="6" a="1"/>
  <c r="I2119" i="6" a="1"/>
  <c r="V1931" i="6" a="1"/>
  <c r="V98" i="6" a="1"/>
  <c r="C304" i="6" a="1"/>
  <c r="U991" i="6" a="1"/>
  <c r="J991" i="6" a="1"/>
  <c r="I1696" i="6" a="1"/>
  <c r="C335" i="6" a="1"/>
  <c r="U2495" i="6" a="1"/>
  <c r="H2824" i="6" a="1"/>
  <c r="O1743" i="6" a="1"/>
  <c r="C96" i="6" a="1"/>
  <c r="I1038" i="6" a="1"/>
  <c r="N1884" i="6" a="1"/>
  <c r="I2542" i="6" a="1"/>
  <c r="O2213" i="6" a="1"/>
  <c r="V1884" i="6" a="1"/>
  <c r="L145" i="6" a="1"/>
  <c r="C81" i="6" a="1"/>
  <c r="P2683" i="6" a="1"/>
  <c r="R2589" i="6" a="1"/>
  <c r="C365" i="6" a="1"/>
  <c r="T192" i="6" a="1"/>
  <c r="U662" i="6" a="1"/>
  <c r="C68" i="6" a="1"/>
  <c r="O2307" i="6" a="1"/>
  <c r="M2213" i="6" a="1"/>
  <c r="I2495" i="6" a="1"/>
  <c r="C267" i="6" a="1"/>
  <c r="M98" i="6" a="1"/>
  <c r="O2495" i="6" a="1"/>
  <c r="C361" i="6" a="1"/>
  <c r="H1085" i="6" a="1"/>
  <c r="I1320" i="6" a="1"/>
  <c r="Q2401" i="6" a="1"/>
  <c r="K51" i="6" a="1"/>
  <c r="C324" i="6" a="1"/>
  <c r="V1085" i="6" a="1"/>
  <c r="G2777" i="6" a="1"/>
  <c r="C221" i="6" a="1"/>
  <c r="C143" i="6" a="1"/>
  <c r="C8" i="6" a="1"/>
  <c r="C10" i="6" a="1"/>
  <c r="U2730" i="6" a="1"/>
  <c r="U2" i="6" a="1"/>
  <c r="P51" i="6" a="1"/>
  <c r="N615" i="6" a="1"/>
  <c r="L1978" i="6" a="1"/>
  <c r="G2683" i="6" a="1"/>
  <c r="U2119" i="6" a="1"/>
  <c r="J521" i="6" a="1"/>
  <c r="S380" i="6" a="1"/>
  <c r="N2777" i="6" a="1"/>
  <c r="L897" i="6" a="1"/>
  <c r="S1837" i="6" a="1"/>
  <c r="S2213" i="6" a="1"/>
  <c r="L2542" i="6" a="1"/>
  <c r="G1085" i="6" a="1"/>
  <c r="L1884" i="6" a="1"/>
  <c r="H2166" i="6" a="1"/>
  <c r="M2307" i="6" a="1"/>
  <c r="M2166" i="6" a="1"/>
  <c r="K380" i="6" a="1"/>
  <c r="J2683" i="6" a="1"/>
  <c r="C275" i="6" a="1"/>
  <c r="S2448" i="6" a="1"/>
  <c r="S1790" i="6" a="1"/>
  <c r="L2777" i="6" a="1"/>
  <c r="H803" i="6" a="1"/>
  <c r="O521" i="6" a="1"/>
  <c r="O2825" i="6" a="1"/>
  <c r="U1132" i="6" a="1"/>
  <c r="J145" i="6" a="1"/>
  <c r="V2072" i="6" a="1"/>
  <c r="C141" i="6" a="1"/>
  <c r="C115" i="6" a="1"/>
  <c r="G145" i="6" a="1"/>
  <c r="V1179" i="6" a="1"/>
  <c r="G1555" i="6" a="1"/>
  <c r="C257" i="6" a="1"/>
  <c r="Q2542" i="6" a="1"/>
  <c r="N333" i="6" a="1"/>
  <c r="S2354" i="6" a="1"/>
  <c r="G2307" i="6" a="1"/>
  <c r="C313" i="6" a="1"/>
  <c r="P2307" i="6" a="1"/>
  <c r="M1367" i="6" a="1"/>
  <c r="L1132" i="6" a="1"/>
  <c r="U239" i="6" a="1"/>
  <c r="L2166" i="6" a="1"/>
  <c r="R474" i="6" a="1"/>
  <c r="H2825" i="6" a="1"/>
  <c r="C177" i="6" a="1"/>
  <c r="N568" i="6" a="1"/>
  <c r="C174" i="6" a="1"/>
  <c r="C203" i="6" a="1"/>
  <c r="H192" i="6" a="1"/>
  <c r="M1884" i="6" a="1"/>
  <c r="N192" i="6" a="1"/>
  <c r="M333" i="6" a="1"/>
  <c r="C237" i="6" a="1"/>
  <c r="C59" i="6" a="1"/>
  <c r="C125" i="6" a="1"/>
  <c r="V474" i="6" a="1"/>
  <c r="C224" i="6" a="1"/>
  <c r="R568" i="6" a="1"/>
  <c r="M286" i="6" a="1"/>
  <c r="U2213" i="6" a="1"/>
  <c r="C337" i="6" a="1"/>
  <c r="O2354" i="6" a="1"/>
  <c r="F991" i="6" a="1"/>
  <c r="J2260" i="6" a="1"/>
  <c r="C105" i="6" a="1"/>
  <c r="O1602" i="6" a="1"/>
  <c r="C136" i="6" a="1"/>
  <c r="G51" i="6" a="1"/>
  <c r="C266" i="6" a="1"/>
  <c r="C6" i="6" a="1"/>
  <c r="L2824" i="6" a="1"/>
  <c r="N2213" i="6" a="1"/>
  <c r="O2119" i="6" a="1"/>
  <c r="U1273" i="6" a="1"/>
  <c r="C12" i="6" a="1"/>
  <c r="Q286" i="6" a="1"/>
  <c r="C375" i="6" a="1"/>
  <c r="M709" i="6" a="1"/>
  <c r="Q380" i="6" a="1"/>
  <c r="H1978" i="6" a="1"/>
  <c r="H2542" i="6" a="1"/>
  <c r="J2448" i="6" a="1"/>
  <c r="T1555" i="6" a="1"/>
  <c r="C255" i="6" a="1"/>
  <c r="H2401" i="6" a="1"/>
  <c r="F2777" i="6" a="1"/>
  <c r="H1179" i="6" a="1"/>
  <c r="V2025" i="6" a="1"/>
  <c r="V2448" i="6" a="1"/>
  <c r="C70" i="6" a="1"/>
  <c r="K2119" i="6" a="1"/>
  <c r="K2119" i="6" l="1"/>
  <c r="C70" i="6"/>
  <c r="V2448" i="6"/>
  <c r="V2025" i="6"/>
  <c r="H1179" i="6"/>
  <c r="F2777" i="6"/>
  <c r="H2401" i="6"/>
  <c r="C255" i="6"/>
  <c r="T1555" i="6"/>
  <c r="J2448" i="6"/>
  <c r="H2542" i="6"/>
  <c r="H1978" i="6"/>
  <c r="Q380" i="6"/>
  <c r="M709" i="6"/>
  <c r="C375" i="6"/>
  <c r="Q286" i="6"/>
  <c r="C12" i="6"/>
  <c r="U1273" i="6"/>
  <c r="O2119" i="6"/>
  <c r="N2213" i="6"/>
  <c r="L2824" i="6"/>
  <c r="C6" i="6"/>
  <c r="C266" i="6"/>
  <c r="G51" i="6"/>
  <c r="C136" i="6"/>
  <c r="O1602" i="6"/>
  <c r="C105" i="6"/>
  <c r="J2260" i="6"/>
  <c r="F991" i="6"/>
  <c r="O2354" i="6"/>
  <c r="C337" i="6"/>
  <c r="U2213" i="6"/>
  <c r="M286" i="6"/>
  <c r="R568" i="6"/>
  <c r="C224" i="6"/>
  <c r="V474" i="6"/>
  <c r="C125" i="6"/>
  <c r="C59" i="6"/>
  <c r="C237" i="6"/>
  <c r="M333" i="6"/>
  <c r="N192" i="6"/>
  <c r="M1884" i="6"/>
  <c r="H192" i="6"/>
  <c r="C203" i="6"/>
  <c r="C174" i="6"/>
  <c r="N568" i="6"/>
  <c r="C177" i="6"/>
  <c r="H2825" i="6"/>
  <c r="R474" i="6"/>
  <c r="L2166" i="6"/>
  <c r="U239" i="6"/>
  <c r="L1132" i="6"/>
  <c r="M1367" i="6"/>
  <c r="P2307" i="6"/>
  <c r="C313" i="6"/>
  <c r="G2307" i="6"/>
  <c r="S2354" i="6"/>
  <c r="N333" i="6"/>
  <c r="Q2542" i="6"/>
  <c r="C257" i="6"/>
  <c r="G1555" i="6"/>
  <c r="V1179" i="6"/>
  <c r="G145" i="6"/>
  <c r="C115" i="6"/>
  <c r="C141" i="6"/>
  <c r="V2072" i="6"/>
  <c r="J145" i="6"/>
  <c r="U1132" i="6"/>
  <c r="O2825" i="6"/>
  <c r="O521" i="6"/>
  <c r="H803" i="6"/>
  <c r="L2777" i="6"/>
  <c r="S1790" i="6"/>
  <c r="S2448" i="6"/>
  <c r="C275" i="6"/>
  <c r="J2683" i="6"/>
  <c r="K380" i="6"/>
  <c r="M2166" i="6"/>
  <c r="M2307" i="6"/>
  <c r="H2166" i="6"/>
  <c r="L1884" i="6"/>
  <c r="G1085" i="6"/>
  <c r="L2542" i="6"/>
  <c r="S2213" i="6"/>
  <c r="S1837" i="6"/>
  <c r="L897" i="6"/>
  <c r="N2777" i="6"/>
  <c r="S380" i="6"/>
  <c r="J521" i="6"/>
  <c r="U2119" i="6"/>
  <c r="G2683" i="6"/>
  <c r="L1978" i="6"/>
  <c r="N615" i="6"/>
  <c r="P51" i="6"/>
  <c r="U2" i="6"/>
  <c r="U2730" i="6"/>
  <c r="C10" i="6"/>
  <c r="C8" i="6"/>
  <c r="C143" i="6"/>
  <c r="C221" i="6"/>
  <c r="G2777" i="6"/>
  <c r="V1085" i="6"/>
  <c r="C324" i="6"/>
  <c r="K51" i="6"/>
  <c r="Q2401" i="6"/>
  <c r="I1320" i="6"/>
  <c r="H1085" i="6"/>
  <c r="C361" i="6"/>
  <c r="O2495" i="6"/>
  <c r="M98" i="6"/>
  <c r="C267" i="6"/>
  <c r="I2495" i="6"/>
  <c r="M2213" i="6"/>
  <c r="O2307" i="6"/>
  <c r="C68" i="6"/>
  <c r="U662" i="6"/>
  <c r="T192" i="6"/>
  <c r="C365" i="6"/>
  <c r="R2589" i="6"/>
  <c r="P2683" i="6"/>
  <c r="C81" i="6"/>
  <c r="L145" i="6"/>
  <c r="V1884" i="6"/>
  <c r="O2213" i="6"/>
  <c r="I2542" i="6"/>
  <c r="N1884" i="6"/>
  <c r="I1038" i="6"/>
  <c r="C96" i="6"/>
  <c r="O1743" i="6"/>
  <c r="H2824" i="6"/>
  <c r="U2495" i="6"/>
  <c r="C335" i="6"/>
  <c r="I1696" i="6"/>
  <c r="J991" i="6"/>
  <c r="U991" i="6"/>
  <c r="C304" i="6"/>
  <c r="V98" i="6"/>
  <c r="V1931" i="6"/>
  <c r="I2119" i="6"/>
  <c r="O51" i="6"/>
  <c r="T1085" i="6"/>
  <c r="C319" i="6"/>
  <c r="C305" i="6"/>
  <c r="U1179" i="6"/>
  <c r="I1978" i="6"/>
  <c r="R1367" i="6"/>
  <c r="Q2730" i="6"/>
  <c r="C19" i="6"/>
  <c r="T2825" i="6"/>
  <c r="N239" i="6"/>
  <c r="R2" i="6"/>
  <c r="M2354" i="6"/>
  <c r="K568" i="6"/>
  <c r="C94" i="6"/>
  <c r="C142" i="6"/>
  <c r="Q474" i="6"/>
  <c r="T2354" i="6"/>
  <c r="C72" i="6"/>
  <c r="J1837" i="6"/>
  <c r="C270" i="6"/>
  <c r="M568" i="6"/>
  <c r="U2589" i="6"/>
  <c r="C162" i="6"/>
  <c r="O944" i="6"/>
  <c r="C259" i="6"/>
  <c r="U1837" i="6"/>
  <c r="R1179" i="6"/>
  <c r="K1649" i="6"/>
  <c r="K850" i="6"/>
  <c r="C134" i="6"/>
  <c r="T568" i="6"/>
  <c r="C273" i="6"/>
  <c r="R2213" i="6"/>
  <c r="C100" i="6"/>
  <c r="J2166" i="6"/>
  <c r="C164" i="6"/>
  <c r="R850" i="6"/>
  <c r="P2824" i="6"/>
  <c r="I1367" i="6"/>
  <c r="M1273" i="6"/>
  <c r="H2636" i="6"/>
  <c r="S2777" i="6"/>
  <c r="H98" i="6"/>
  <c r="F427" i="6"/>
  <c r="S568" i="6"/>
  <c r="F1884" i="6"/>
  <c r="M1931" i="6"/>
  <c r="S286" i="6"/>
  <c r="P2777" i="6"/>
  <c r="C113" i="6"/>
  <c r="F1649" i="6"/>
  <c r="N1508" i="6"/>
  <c r="S1696" i="6"/>
  <c r="M1320" i="6"/>
  <c r="C175" i="6"/>
  <c r="U1978" i="6"/>
  <c r="V380" i="6"/>
  <c r="C209" i="6"/>
  <c r="I239" i="6"/>
  <c r="O98" i="6"/>
  <c r="G1273" i="6"/>
  <c r="N1038" i="6"/>
  <c r="J1978" i="6"/>
  <c r="G427" i="6"/>
  <c r="K1743" i="6"/>
  <c r="C265" i="6"/>
  <c r="I192" i="6"/>
  <c r="P2354" i="6"/>
  <c r="U1320" i="6"/>
  <c r="C227" i="6"/>
  <c r="J1555" i="6"/>
  <c r="C28" i="6"/>
  <c r="Q850" i="6"/>
  <c r="C357" i="6"/>
  <c r="V1038" i="6"/>
  <c r="C36" i="6"/>
  <c r="H2307" i="6"/>
  <c r="T1367" i="6"/>
  <c r="Q2495" i="6"/>
  <c r="C294" i="6"/>
  <c r="C21" i="6"/>
  <c r="F2354" i="6"/>
  <c r="C251" i="6"/>
  <c r="V333" i="6"/>
  <c r="Q2260" i="6"/>
  <c r="S2683" i="6"/>
  <c r="L1226" i="6"/>
  <c r="R1038" i="6"/>
  <c r="Q2072" i="6"/>
  <c r="O1038" i="6"/>
  <c r="C148" i="6"/>
  <c r="Q2119" i="6"/>
  <c r="G1790" i="6"/>
  <c r="C191" i="6"/>
  <c r="R662" i="6"/>
  <c r="G2448" i="6"/>
  <c r="N1649" i="6"/>
  <c r="L1273" i="6"/>
  <c r="C359" i="6"/>
  <c r="L1696" i="6"/>
  <c r="C326" i="6"/>
  <c r="C246" i="6"/>
  <c r="K1696" i="6"/>
  <c r="N145" i="6"/>
  <c r="H2119" i="6"/>
  <c r="I709" i="6"/>
  <c r="I380" i="6"/>
  <c r="G2495" i="6"/>
  <c r="C293" i="6"/>
  <c r="C292" i="6"/>
  <c r="I2448" i="6"/>
  <c r="C316" i="6"/>
  <c r="H333" i="6"/>
  <c r="F1743" i="6"/>
  <c r="C73" i="6"/>
  <c r="C127" i="6"/>
  <c r="T1649" i="6"/>
  <c r="J239" i="6"/>
  <c r="C262" i="6"/>
  <c r="G333" i="6"/>
  <c r="C215" i="6"/>
  <c r="C30" i="6"/>
  <c r="N2542" i="6"/>
  <c r="T2495" i="6"/>
  <c r="R2542" i="6"/>
  <c r="O2448" i="6"/>
  <c r="Q1696" i="6"/>
  <c r="V1414" i="6"/>
  <c r="N2636" i="6"/>
  <c r="C169" i="6"/>
  <c r="R2072" i="6"/>
  <c r="M2589" i="6"/>
  <c r="L709" i="6"/>
  <c r="I1132" i="6"/>
  <c r="M1602" i="6"/>
  <c r="U2777" i="6"/>
  <c r="N2495" i="6"/>
  <c r="C58" i="6"/>
  <c r="C320" i="6"/>
  <c r="C15" i="6"/>
  <c r="T2636" i="6"/>
  <c r="I1226" i="6"/>
  <c r="C226" i="6"/>
  <c r="G1367" i="6"/>
  <c r="N1461" i="6"/>
  <c r="C87" i="6"/>
  <c r="C284" i="6"/>
  <c r="J474" i="6"/>
  <c r="O2824" i="6"/>
  <c r="S2401" i="6"/>
  <c r="C116" i="6"/>
  <c r="U1461" i="6"/>
  <c r="H1884" i="6"/>
  <c r="F1320" i="6"/>
  <c r="T2730" i="6"/>
  <c r="P615" i="6"/>
  <c r="Q2824" i="6"/>
  <c r="C249" i="6"/>
  <c r="Q1743" i="6"/>
  <c r="C189" i="6"/>
  <c r="K1884" i="6"/>
  <c r="Q897" i="6"/>
  <c r="Q2307" i="6"/>
  <c r="H1226" i="6"/>
  <c r="I427" i="6"/>
  <c r="H427" i="6"/>
  <c r="C43" i="6"/>
  <c r="C180" i="6"/>
  <c r="V2213" i="6"/>
  <c r="C13" i="6"/>
  <c r="F380" i="6"/>
  <c r="N2025" i="6"/>
  <c r="C288" i="6"/>
  <c r="N51" i="6"/>
  <c r="R51" i="6"/>
  <c r="C271" i="6"/>
  <c r="L521" i="6"/>
  <c r="U192" i="6"/>
  <c r="S1508" i="6"/>
  <c r="I2025" i="6"/>
  <c r="N2824" i="6"/>
  <c r="R1837" i="6"/>
  <c r="S145" i="6"/>
  <c r="C371" i="6"/>
  <c r="P2119" i="6"/>
  <c r="C369" i="6"/>
  <c r="N521" i="6"/>
  <c r="L2683" i="6"/>
  <c r="I51" i="6"/>
  <c r="V1837" i="6"/>
  <c r="O1884" i="6"/>
  <c r="I2" i="6"/>
  <c r="C299" i="6"/>
  <c r="M2495" i="6"/>
  <c r="V991" i="6"/>
  <c r="H850" i="6"/>
  <c r="V2542" i="6"/>
  <c r="T2" i="6"/>
  <c r="C181" i="6"/>
  <c r="C321" i="6"/>
  <c r="Q2636" i="6"/>
  <c r="P380" i="6"/>
  <c r="V1367" i="6"/>
  <c r="N662" i="6"/>
  <c r="R1414" i="6"/>
  <c r="R2824" i="6"/>
  <c r="C117" i="6"/>
  <c r="V2636" i="6"/>
  <c r="C57" i="6"/>
  <c r="I98" i="6"/>
  <c r="R145" i="6"/>
  <c r="C208" i="6"/>
  <c r="N2448" i="6"/>
  <c r="K2683" i="6"/>
  <c r="N1790" i="6"/>
  <c r="N2354" i="6"/>
  <c r="P2636" i="6"/>
  <c r="F944" i="6"/>
  <c r="V51" i="6"/>
  <c r="G1320" i="6"/>
  <c r="C149" i="6"/>
  <c r="F98" i="6"/>
  <c r="C161" i="6"/>
  <c r="J51" i="6"/>
  <c r="P1179" i="6"/>
  <c r="O2072" i="6"/>
  <c r="S1414" i="6"/>
  <c r="J2213" i="6"/>
  <c r="C201" i="6"/>
  <c r="F1461" i="6"/>
  <c r="F1931" i="6"/>
  <c r="C379" i="6"/>
  <c r="F2213" i="6"/>
  <c r="C245" i="6"/>
  <c r="T98" i="6"/>
  <c r="I521" i="6"/>
  <c r="C204" i="6"/>
  <c r="I333" i="6"/>
  <c r="J2307" i="6"/>
  <c r="C363" i="6"/>
  <c r="C179" i="6"/>
  <c r="M1038" i="6"/>
  <c r="L427" i="6"/>
  <c r="K2777" i="6"/>
  <c r="S1132" i="6"/>
  <c r="T615" i="6"/>
  <c r="C166" i="6"/>
  <c r="I2354" i="6"/>
  <c r="C219" i="6"/>
  <c r="V427" i="6"/>
  <c r="M1085" i="6"/>
  <c r="Q1884" i="6"/>
  <c r="Q1414" i="6"/>
  <c r="C346" i="6"/>
  <c r="C263" i="6"/>
  <c r="C77" i="6"/>
  <c r="J2" i="6"/>
  <c r="V1696" i="6"/>
  <c r="O991" i="6"/>
  <c r="C200" i="6"/>
  <c r="J1790" i="6"/>
  <c r="K1414" i="6"/>
  <c r="R2260" i="6"/>
  <c r="M1508" i="6"/>
  <c r="Q333" i="6"/>
  <c r="C114" i="6"/>
  <c r="K944" i="6"/>
  <c r="C168" i="6"/>
  <c r="K1320" i="6"/>
  <c r="U1367" i="6"/>
  <c r="C317" i="6"/>
  <c r="G2119" i="6"/>
  <c r="F2260" i="6"/>
  <c r="J615" i="6"/>
  <c r="C276" i="6"/>
  <c r="C129" i="6"/>
  <c r="R427" i="6"/>
  <c r="Q1931" i="6"/>
  <c r="U1649" i="6"/>
  <c r="H51" i="6"/>
  <c r="U1414" i="6"/>
  <c r="C372" i="6"/>
  <c r="O1931" i="6"/>
  <c r="S1038" i="6"/>
  <c r="S1273" i="6"/>
  <c r="K1837" i="6"/>
  <c r="S2307" i="6"/>
  <c r="T1179" i="6"/>
  <c r="R803" i="6"/>
  <c r="J2636" i="6"/>
  <c r="C110" i="6"/>
  <c r="J380" i="6"/>
  <c r="P850" i="6"/>
  <c r="U2354" i="6"/>
  <c r="M2" i="6"/>
  <c r="N2730" i="6"/>
  <c r="V2824" i="6"/>
  <c r="S615" i="6"/>
  <c r="C258" i="6"/>
  <c r="C85" i="6"/>
  <c r="C186" i="6"/>
  <c r="G2401" i="6"/>
  <c r="V192" i="6"/>
  <c r="T756" i="6"/>
  <c r="O380" i="6"/>
  <c r="L850" i="6"/>
  <c r="T1978" i="6"/>
  <c r="S2119" i="6"/>
  <c r="C102" i="6"/>
  <c r="L1602" i="6"/>
  <c r="C144" i="6"/>
  <c r="C269" i="6"/>
  <c r="C14" i="6"/>
  <c r="T286" i="6"/>
  <c r="I1555" i="6"/>
  <c r="C277" i="6"/>
  <c r="H756" i="6"/>
  <c r="C310" i="6"/>
  <c r="V1273" i="6"/>
  <c r="T850" i="6"/>
  <c r="C344" i="6"/>
  <c r="L1414" i="6"/>
  <c r="J1085" i="6"/>
  <c r="O1837" i="6"/>
  <c r="C190" i="6"/>
  <c r="C187" i="6"/>
  <c r="V286" i="6"/>
  <c r="V2730" i="6"/>
  <c r="U521" i="6"/>
  <c r="C27" i="6"/>
  <c r="T2025" i="6"/>
  <c r="U1884" i="6"/>
  <c r="U286" i="6"/>
  <c r="I1273" i="6"/>
  <c r="R709" i="6"/>
  <c r="C366" i="6"/>
  <c r="T944" i="6"/>
  <c r="C103" i="6"/>
  <c r="F2542" i="6"/>
  <c r="F2" i="6"/>
  <c r="I2777" i="6"/>
  <c r="G850" i="6"/>
  <c r="S1226" i="6"/>
  <c r="U2683" i="6"/>
  <c r="T2824" i="6"/>
  <c r="C331" i="6"/>
  <c r="M474" i="6"/>
  <c r="N1320" i="6"/>
  <c r="F897" i="6"/>
  <c r="J2730" i="6"/>
  <c r="L2401" i="6"/>
  <c r="U1743" i="6"/>
  <c r="C220" i="6"/>
  <c r="T1837" i="6"/>
  <c r="C178" i="6"/>
  <c r="I2213" i="6"/>
  <c r="S662" i="6"/>
  <c r="C348" i="6"/>
  <c r="U1085" i="6"/>
  <c r="T2448" i="6"/>
  <c r="L2260" i="6"/>
  <c r="C123" i="6"/>
  <c r="R2307" i="6"/>
  <c r="C65" i="6"/>
  <c r="V1790" i="6"/>
  <c r="C47" i="6"/>
  <c r="C318" i="6"/>
  <c r="C29" i="6"/>
  <c r="O1179" i="6"/>
  <c r="C119" i="6"/>
  <c r="C183" i="6"/>
  <c r="F2589" i="6"/>
  <c r="T803" i="6"/>
  <c r="R1790" i="6"/>
  <c r="V709" i="6"/>
  <c r="P756" i="6"/>
  <c r="F1602" i="6"/>
  <c r="M2542" i="6"/>
  <c r="P2260" i="6"/>
  <c r="T2260" i="6"/>
  <c r="C90" i="6"/>
  <c r="T2542" i="6"/>
  <c r="Q2448" i="6"/>
  <c r="C101" i="6"/>
  <c r="S1743" i="6"/>
  <c r="C150" i="6"/>
  <c r="R239" i="6"/>
  <c r="Q2" i="6"/>
  <c r="N1837" i="6"/>
  <c r="M51" i="6"/>
  <c r="Q239" i="6"/>
  <c r="R333" i="6"/>
  <c r="P333" i="6"/>
  <c r="J1226" i="6"/>
  <c r="U474" i="6"/>
  <c r="F333" i="6"/>
  <c r="O1367" i="6"/>
  <c r="I145" i="6"/>
  <c r="Q1132" i="6"/>
  <c r="G2213" i="6"/>
  <c r="F2072" i="6"/>
  <c r="C20" i="6"/>
  <c r="O1649" i="6"/>
  <c r="M1649" i="6"/>
  <c r="C315" i="6"/>
  <c r="P2" i="6"/>
  <c r="F239" i="6"/>
  <c r="C223" i="6"/>
  <c r="C349" i="6"/>
  <c r="C328" i="6"/>
  <c r="C176" i="6"/>
  <c r="K521" i="6"/>
  <c r="R286" i="6"/>
  <c r="O1508" i="6"/>
  <c r="U615" i="6"/>
  <c r="J286" i="6"/>
  <c r="V2119" i="6"/>
  <c r="F662" i="6"/>
  <c r="Q2354" i="6"/>
  <c r="P145" i="6"/>
  <c r="C252" i="6"/>
  <c r="F1508" i="6"/>
  <c r="U1555" i="6"/>
  <c r="F2825" i="6"/>
  <c r="H2589" i="6"/>
  <c r="C38" i="6"/>
  <c r="H1461" i="6"/>
  <c r="P1978" i="6"/>
  <c r="R2777" i="6"/>
  <c r="H2260" i="6"/>
  <c r="C69" i="6"/>
  <c r="K2307" i="6"/>
  <c r="C93" i="6"/>
  <c r="U2166" i="6"/>
  <c r="C281" i="6"/>
  <c r="C341" i="6"/>
  <c r="R1226" i="6"/>
  <c r="C56" i="6"/>
  <c r="S2636" i="6"/>
  <c r="S2730" i="6"/>
  <c r="Q1273" i="6"/>
  <c r="U1696" i="6"/>
  <c r="J2025" i="6"/>
  <c r="S1978" i="6"/>
  <c r="K2825" i="6"/>
  <c r="S2072" i="6"/>
  <c r="H474" i="6"/>
  <c r="F756" i="6"/>
  <c r="K2354" i="6"/>
  <c r="L1555" i="6"/>
  <c r="C368" i="6"/>
  <c r="V756" i="6"/>
  <c r="G1461" i="6"/>
  <c r="R1555" i="6"/>
  <c r="H1649" i="6"/>
  <c r="K1555" i="6"/>
  <c r="N1743" i="6"/>
  <c r="S474" i="6"/>
  <c r="C244" i="6"/>
  <c r="U803" i="6"/>
  <c r="T897" i="6"/>
  <c r="H2213" i="6"/>
  <c r="C322" i="6"/>
  <c r="I897" i="6"/>
  <c r="C54" i="6"/>
  <c r="N756" i="6"/>
  <c r="C32" i="6"/>
  <c r="M2825" i="6"/>
  <c r="C121" i="6"/>
  <c r="N897" i="6"/>
  <c r="M1696" i="6"/>
  <c r="N474" i="6"/>
  <c r="C75" i="6"/>
  <c r="G1649" i="6"/>
  <c r="C332" i="6"/>
  <c r="R2166" i="6"/>
  <c r="J1602" i="6"/>
  <c r="L2354" i="6"/>
  <c r="U2448" i="6"/>
  <c r="S1367" i="6"/>
  <c r="N1931" i="6"/>
  <c r="C45" i="6"/>
  <c r="P2166" i="6"/>
  <c r="C362" i="6"/>
  <c r="J2495" i="6"/>
  <c r="M380" i="6"/>
  <c r="C80" i="6"/>
  <c r="C243" i="6"/>
  <c r="L1743" i="6"/>
  <c r="J1884" i="6"/>
  <c r="H2354" i="6"/>
  <c r="O1414" i="6"/>
  <c r="C194" i="6"/>
  <c r="C211" i="6"/>
  <c r="L1367" i="6"/>
  <c r="R2730" i="6"/>
  <c r="C159" i="6"/>
  <c r="L1508" i="6"/>
  <c r="G1179" i="6"/>
  <c r="O568" i="6"/>
  <c r="R1602" i="6"/>
  <c r="U1790" i="6"/>
  <c r="L803" i="6"/>
  <c r="C154" i="6"/>
  <c r="V2260" i="6"/>
  <c r="R192" i="6"/>
  <c r="I2683" i="6"/>
  <c r="M2119" i="6"/>
  <c r="N1226" i="6"/>
  <c r="R2683" i="6"/>
  <c r="L2825" i="6"/>
  <c r="K897" i="6"/>
  <c r="U2824" i="6"/>
  <c r="G1508" i="6"/>
  <c r="F803" i="6"/>
  <c r="U2542" i="6"/>
  <c r="G1132" i="6"/>
  <c r="C62" i="6"/>
  <c r="Q1790" i="6"/>
  <c r="F192" i="6"/>
  <c r="C248" i="6"/>
  <c r="H239" i="6"/>
  <c r="O1273" i="6"/>
  <c r="F850" i="6"/>
  <c r="C35" i="6"/>
  <c r="C44" i="6"/>
  <c r="P192" i="6"/>
  <c r="O474" i="6"/>
  <c r="V145" i="6"/>
  <c r="C356" i="6"/>
  <c r="C195" i="6"/>
  <c r="C358" i="6"/>
  <c r="C327" i="6"/>
  <c r="C79" i="6"/>
  <c r="G1743" i="6"/>
  <c r="P1931" i="6"/>
  <c r="J98" i="6"/>
  <c r="M1743" i="6"/>
  <c r="C374" i="6"/>
  <c r="C55" i="6"/>
  <c r="V521" i="6"/>
  <c r="C132" i="6"/>
  <c r="C126" i="6"/>
  <c r="N991" i="6"/>
  <c r="O1085" i="6"/>
  <c r="Q1508" i="6"/>
  <c r="C49" i="6"/>
  <c r="L1320" i="6"/>
  <c r="C24" i="6"/>
  <c r="O662" i="6"/>
  <c r="F2448" i="6"/>
  <c r="C18" i="6"/>
  <c r="C268" i="6"/>
  <c r="C274" i="6"/>
  <c r="F2636" i="6"/>
  <c r="G1038" i="6"/>
  <c r="T1273" i="6"/>
  <c r="L1038" i="6"/>
  <c r="K803" i="6"/>
  <c r="O1555" i="6"/>
  <c r="T2777" i="6"/>
  <c r="L662" i="6"/>
  <c r="M192" i="6"/>
  <c r="M662" i="6"/>
  <c r="F1038" i="6"/>
  <c r="L991" i="6"/>
  <c r="U2401" i="6"/>
  <c r="M427" i="6"/>
  <c r="Q192" i="6"/>
  <c r="Q2213" i="6"/>
  <c r="C378" i="6"/>
  <c r="C104" i="6"/>
  <c r="N1273" i="6"/>
  <c r="I2730" i="6"/>
  <c r="O2542" i="6"/>
  <c r="S239" i="6"/>
  <c r="C185" i="6"/>
  <c r="K1978" i="6"/>
  <c r="C264" i="6"/>
  <c r="Q991" i="6"/>
  <c r="V568" i="6"/>
  <c r="V1461" i="6"/>
  <c r="C158" i="6"/>
  <c r="Q2166" i="6"/>
  <c r="U2025" i="6"/>
  <c r="M1555" i="6"/>
  <c r="G615" i="6"/>
  <c r="T662" i="6"/>
  <c r="M1837" i="6"/>
  <c r="R1461" i="6"/>
  <c r="P2401" i="6"/>
  <c r="C205" i="6"/>
  <c r="V850" i="6"/>
  <c r="C88" i="6"/>
  <c r="O803" i="6"/>
  <c r="Q709" i="6"/>
  <c r="T1508" i="6"/>
  <c r="S1179" i="6"/>
  <c r="H2072" i="6"/>
  <c r="J850" i="6"/>
  <c r="F1978" i="6"/>
  <c r="J1367" i="6"/>
  <c r="G98" i="6"/>
  <c r="I286" i="6"/>
  <c r="G2825" i="6"/>
  <c r="I1085" i="6"/>
  <c r="C242" i="6"/>
  <c r="T1038" i="6"/>
  <c r="S98" i="6"/>
  <c r="J2777" i="6"/>
  <c r="L1837" i="6"/>
  <c r="K474" i="6"/>
  <c r="C207" i="6"/>
  <c r="F1790" i="6"/>
  <c r="U1931" i="6"/>
  <c r="L756" i="6"/>
  <c r="L51" i="6"/>
  <c r="L2307" i="6"/>
  <c r="L2213" i="6"/>
  <c r="L2495" i="6"/>
  <c r="P2213" i="6"/>
  <c r="H1555" i="6"/>
  <c r="C153" i="6"/>
  <c r="C23" i="6"/>
  <c r="J1508" i="6"/>
  <c r="C83" i="6"/>
  <c r="M2401" i="6"/>
  <c r="V1320" i="6"/>
  <c r="T1414" i="6"/>
  <c r="C364" i="6"/>
  <c r="G756" i="6"/>
  <c r="O1320" i="6"/>
  <c r="K756" i="6"/>
  <c r="U2072" i="6"/>
  <c r="C66" i="6"/>
  <c r="N380" i="6"/>
  <c r="K2401" i="6"/>
  <c r="L286" i="6"/>
  <c r="S1461" i="6"/>
  <c r="N1132" i="6"/>
  <c r="U944" i="6"/>
  <c r="C155" i="6"/>
  <c r="G991" i="6"/>
  <c r="H991" i="6"/>
  <c r="C360" i="6"/>
  <c r="S2025" i="6"/>
  <c r="M521" i="6"/>
  <c r="C163" i="6"/>
  <c r="C197" i="6"/>
  <c r="V2166" i="6"/>
  <c r="U1508" i="6"/>
  <c r="G2730" i="6"/>
  <c r="C50" i="6"/>
  <c r="G897" i="6"/>
  <c r="T145" i="6"/>
  <c r="C336" i="6"/>
  <c r="M145" i="6"/>
  <c r="I944" i="6"/>
  <c r="P1837" i="6"/>
  <c r="G2025" i="6"/>
  <c r="L474" i="6"/>
  <c r="Q2825" i="6"/>
  <c r="R2448" i="6"/>
  <c r="P1461" i="6"/>
  <c r="K1226" i="6"/>
  <c r="G568" i="6"/>
  <c r="N1179" i="6"/>
  <c r="K2730" i="6"/>
  <c r="I1790" i="6"/>
  <c r="J2119" i="6"/>
  <c r="C278" i="6"/>
  <c r="N1555" i="6"/>
  <c r="L568" i="6"/>
  <c r="C228" i="6"/>
  <c r="V803" i="6"/>
  <c r="Q1085" i="6"/>
  <c r="S756" i="6"/>
  <c r="J192" i="6"/>
  <c r="F1273" i="6"/>
  <c r="R1132" i="6"/>
  <c r="K2166" i="6"/>
  <c r="N2307" i="6"/>
  <c r="N2" i="6"/>
  <c r="J1696" i="6"/>
  <c r="K991" i="6"/>
  <c r="C4" i="6"/>
  <c r="I474" i="6"/>
  <c r="Q803" i="6"/>
  <c r="F1179" i="6"/>
  <c r="Q2683" i="6"/>
  <c r="H2730" i="6"/>
  <c r="C290" i="6"/>
  <c r="Q1461" i="6"/>
  <c r="Q1602" i="6"/>
  <c r="G2260" i="6"/>
  <c r="P2495" i="6"/>
  <c r="C92" i="6"/>
  <c r="O897" i="6"/>
  <c r="C241" i="6"/>
  <c r="M2025" i="6"/>
  <c r="K1367" i="6"/>
  <c r="O427" i="6"/>
  <c r="T2589" i="6"/>
  <c r="U897" i="6"/>
  <c r="H944" i="6"/>
  <c r="C139" i="6"/>
  <c r="P521" i="6"/>
  <c r="J756" i="6"/>
  <c r="O145" i="6"/>
  <c r="J1132" i="6"/>
  <c r="T380" i="6"/>
  <c r="O756" i="6"/>
  <c r="C296" i="6"/>
  <c r="H568" i="6"/>
  <c r="N1367" i="6"/>
  <c r="H1743" i="6"/>
  <c r="N2119" i="6"/>
  <c r="C345" i="6"/>
  <c r="Q615" i="6"/>
  <c r="C340" i="6"/>
  <c r="L2119" i="6"/>
  <c r="U709" i="6"/>
  <c r="C308" i="6"/>
  <c r="K2824" i="6"/>
  <c r="L2448" i="6"/>
  <c r="R1931" i="6"/>
  <c r="C53" i="6"/>
  <c r="F1414" i="6"/>
  <c r="F1555" i="6"/>
  <c r="L239" i="6"/>
  <c r="I2401" i="6"/>
  <c r="O2730" i="6"/>
  <c r="H1273" i="6"/>
  <c r="Q1179" i="6"/>
  <c r="G709" i="6"/>
  <c r="C373" i="6"/>
  <c r="C298" i="6"/>
  <c r="H145" i="6"/>
  <c r="C84" i="6"/>
  <c r="C217" i="6"/>
  <c r="T2166" i="6"/>
  <c r="I2825" i="6"/>
  <c r="I1461" i="6"/>
  <c r="S427" i="6"/>
  <c r="C339" i="6"/>
  <c r="H615" i="6"/>
  <c r="J1931" i="6"/>
  <c r="F2730" i="6"/>
  <c r="F474" i="6"/>
  <c r="N2589" i="6"/>
  <c r="Q1367" i="6"/>
  <c r="V1555" i="6"/>
  <c r="Q2777" i="6"/>
  <c r="R1320" i="6"/>
  <c r="C231" i="6"/>
  <c r="R1696" i="6"/>
  <c r="C232" i="6"/>
  <c r="R2354" i="6"/>
  <c r="K333" i="6"/>
  <c r="K2495" i="6"/>
  <c r="O1790" i="6"/>
  <c r="C151" i="6"/>
  <c r="H2" i="6"/>
  <c r="I756" i="6"/>
  <c r="O1461" i="6"/>
  <c r="P1555" i="6"/>
  <c r="H286" i="6"/>
  <c r="O1132" i="6"/>
  <c r="H2448" i="6"/>
  <c r="I2307" i="6"/>
  <c r="C300" i="6"/>
  <c r="V2495" i="6"/>
  <c r="O333" i="6"/>
  <c r="M2777" i="6"/>
  <c r="L380" i="6"/>
  <c r="C376" i="6"/>
  <c r="H1320" i="6"/>
  <c r="L1179" i="6"/>
  <c r="C111" i="6"/>
  <c r="V2589" i="6"/>
  <c r="J1038" i="6"/>
  <c r="K98" i="6"/>
  <c r="C5" i="6"/>
  <c r="F2166" i="6"/>
  <c r="I2260" i="6"/>
  <c r="R1978" i="6"/>
  <c r="G1696" i="6"/>
  <c r="C11" i="6"/>
  <c r="G239" i="6"/>
  <c r="T1602" i="6"/>
  <c r="C107" i="6"/>
  <c r="U380" i="6"/>
  <c r="M1414" i="6"/>
  <c r="N98" i="6"/>
  <c r="C247" i="6"/>
  <c r="L2072" i="6"/>
  <c r="N1085" i="6"/>
  <c r="I1837" i="6"/>
  <c r="R2495" i="6"/>
  <c r="O2683" i="6"/>
  <c r="S897" i="6"/>
  <c r="T2683" i="6"/>
  <c r="C210" i="6"/>
  <c r="N2825" i="6"/>
  <c r="K2072" i="6"/>
  <c r="M944" i="6"/>
  <c r="T1696" i="6"/>
  <c r="C254" i="6"/>
  <c r="C198" i="6"/>
  <c r="J944" i="6"/>
  <c r="K239" i="6"/>
  <c r="S192" i="6"/>
  <c r="P1226" i="6"/>
  <c r="C314" i="6"/>
  <c r="T239" i="6"/>
  <c r="Q1226" i="6"/>
  <c r="Q2025" i="6"/>
  <c r="L192" i="6"/>
  <c r="S944" i="6"/>
  <c r="H1931" i="6"/>
  <c r="M1790" i="6"/>
  <c r="V1132" i="6"/>
  <c r="N2072" i="6"/>
  <c r="C152" i="6"/>
  <c r="C182" i="6"/>
  <c r="K427" i="6"/>
  <c r="C26" i="6"/>
  <c r="C133" i="6"/>
  <c r="T991" i="6"/>
  <c r="K2589" i="6"/>
  <c r="V662" i="6"/>
  <c r="R756" i="6"/>
  <c r="M1179" i="6"/>
  <c r="C216" i="6"/>
  <c r="O2777" i="6"/>
  <c r="U1226" i="6"/>
  <c r="N944" i="6"/>
  <c r="C212" i="6"/>
  <c r="G521" i="6"/>
  <c r="C122" i="6"/>
  <c r="H1790" i="6"/>
  <c r="F568" i="6"/>
  <c r="U2825" i="6"/>
  <c r="J427" i="6"/>
  <c r="R1273" i="6"/>
  <c r="H2025" i="6"/>
  <c r="M2824" i="6"/>
  <c r="K1508" i="6"/>
  <c r="F1837" i="6"/>
  <c r="Q51" i="6"/>
  <c r="G944" i="6"/>
  <c r="C350" i="6"/>
  <c r="P286" i="6"/>
  <c r="C238" i="6"/>
  <c r="G2354" i="6"/>
  <c r="I2636" i="6"/>
  <c r="M1461" i="6"/>
  <c r="C272" i="6"/>
  <c r="U51" i="6"/>
  <c r="Q521" i="6"/>
  <c r="H2777" i="6"/>
  <c r="G1414" i="6"/>
  <c r="S1931" i="6"/>
  <c r="T2072" i="6"/>
  <c r="C67" i="6"/>
  <c r="I1179" i="6"/>
  <c r="M1132" i="6"/>
  <c r="C170" i="6"/>
  <c r="F2025" i="6"/>
  <c r="P1038" i="6"/>
  <c r="O2025" i="6"/>
  <c r="C42" i="6"/>
  <c r="H1414" i="6"/>
  <c r="O2401" i="6"/>
  <c r="Q662" i="6"/>
  <c r="C367" i="6"/>
  <c r="R380" i="6"/>
  <c r="C97" i="6"/>
  <c r="C63" i="6"/>
  <c r="C329" i="6"/>
  <c r="P98" i="6"/>
  <c r="J1273" i="6"/>
  <c r="H897" i="6"/>
  <c r="C7" i="6"/>
  <c r="C222" i="6"/>
  <c r="R1085" i="6"/>
  <c r="Q1978" i="6"/>
  <c r="C41" i="6"/>
  <c r="C71" i="6"/>
  <c r="C261" i="6"/>
  <c r="M897" i="6"/>
  <c r="Q1555" i="6"/>
  <c r="T1461" i="6"/>
  <c r="C309" i="6"/>
  <c r="L1931" i="6"/>
  <c r="U145" i="6"/>
  <c r="C112" i="6"/>
  <c r="P2825" i="6"/>
  <c r="J662" i="6"/>
  <c r="U850" i="6"/>
  <c r="P2589" i="6"/>
  <c r="O850" i="6"/>
  <c r="J2542" i="6"/>
  <c r="C86" i="6"/>
  <c r="H709" i="6"/>
  <c r="L1085" i="6"/>
  <c r="Q98" i="6"/>
  <c r="S709" i="6"/>
  <c r="P239" i="6"/>
  <c r="C236" i="6"/>
  <c r="C64" i="6"/>
  <c r="J803" i="6"/>
  <c r="I1743" i="6"/>
  <c r="J1649" i="6"/>
  <c r="C138" i="6"/>
  <c r="C218" i="6"/>
  <c r="C147" i="6"/>
  <c r="C61" i="6"/>
  <c r="N2166" i="6"/>
  <c r="K145" i="6"/>
  <c r="C323" i="6"/>
  <c r="C256" i="6"/>
  <c r="I2166" i="6"/>
  <c r="C167" i="6"/>
  <c r="K1931" i="6"/>
  <c r="O2166" i="6"/>
  <c r="H521" i="6"/>
  <c r="L2" i="6"/>
  <c r="K2448" i="6"/>
  <c r="C172" i="6"/>
  <c r="C347" i="6"/>
  <c r="I615" i="6"/>
  <c r="T427" i="6"/>
  <c r="Q568" i="6"/>
  <c r="C279" i="6"/>
  <c r="T1226" i="6"/>
  <c r="C233" i="6"/>
  <c r="C40" i="6"/>
  <c r="H380" i="6"/>
  <c r="P709" i="6"/>
  <c r="T1743" i="6"/>
  <c r="C250" i="6"/>
  <c r="C291" i="6"/>
  <c r="C352" i="6"/>
  <c r="S2825" i="6"/>
  <c r="G803" i="6"/>
  <c r="S2824" i="6"/>
  <c r="H662" i="6"/>
  <c r="J1743" i="6"/>
  <c r="K1273" i="6"/>
  <c r="M1226" i="6"/>
  <c r="P991" i="6"/>
  <c r="M2260" i="6"/>
  <c r="N1978" i="6"/>
  <c r="M991" i="6"/>
  <c r="M1978" i="6"/>
  <c r="K662" i="6"/>
  <c r="V1978" i="6"/>
  <c r="P2730" i="6"/>
  <c r="P1414" i="6"/>
  <c r="T1132" i="6"/>
  <c r="C230" i="6"/>
  <c r="C131" i="6"/>
  <c r="F615" i="6"/>
  <c r="C229" i="6"/>
  <c r="C157" i="6"/>
  <c r="O239" i="6"/>
  <c r="G2636" i="6"/>
  <c r="T1790" i="6"/>
  <c r="T521" i="6"/>
  <c r="I1931" i="6"/>
  <c r="F2307" i="6"/>
  <c r="S2166" i="6"/>
  <c r="P1085" i="6"/>
  <c r="Q1649" i="6"/>
  <c r="C95" i="6"/>
  <c r="M2730" i="6"/>
  <c r="N709" i="6"/>
  <c r="C282" i="6"/>
  <c r="J2824" i="6"/>
  <c r="Q145" i="6"/>
  <c r="V2354" i="6"/>
  <c r="N2683" i="6"/>
  <c r="H2495" i="6"/>
  <c r="C206" i="6"/>
  <c r="G1837" i="6"/>
  <c r="V2825" i="6"/>
  <c r="C74" i="6"/>
  <c r="U333" i="6"/>
  <c r="P474" i="6"/>
  <c r="N286" i="6"/>
  <c r="J709" i="6"/>
  <c r="J2401" i="6"/>
  <c r="K1179" i="6"/>
  <c r="O1226" i="6"/>
  <c r="Q427" i="6"/>
  <c r="I1414" i="6"/>
  <c r="C135" i="6"/>
  <c r="C16" i="6"/>
  <c r="F2119" i="6"/>
  <c r="S521" i="6"/>
  <c r="P1132" i="6"/>
  <c r="R2636" i="6"/>
  <c r="N2260" i="6"/>
  <c r="C184" i="6"/>
  <c r="P1602" i="6"/>
  <c r="V239" i="6"/>
  <c r="C234" i="6"/>
  <c r="C82" i="6"/>
  <c r="C109" i="6"/>
  <c r="S333" i="6"/>
  <c r="K286" i="6"/>
  <c r="C214" i="6"/>
  <c r="O192" i="6"/>
  <c r="C311" i="6"/>
  <c r="C22" i="6"/>
  <c r="C124" i="6"/>
  <c r="S2495" i="6"/>
  <c r="P568" i="6"/>
  <c r="Q1038" i="6"/>
  <c r="K2025" i="6"/>
  <c r="L2025" i="6"/>
  <c r="C303" i="6"/>
  <c r="Q944" i="6"/>
  <c r="R897" i="6"/>
  <c r="T1884" i="6"/>
  <c r="R98" i="6"/>
  <c r="V2" i="6"/>
  <c r="S991" i="6"/>
  <c r="C312" i="6"/>
  <c r="C377" i="6"/>
  <c r="M2072" i="6"/>
  <c r="C78" i="6"/>
  <c r="V1602" i="6"/>
  <c r="T1931" i="6"/>
  <c r="I1602" i="6"/>
  <c r="P1320" i="6"/>
  <c r="O2589" i="6"/>
  <c r="J1320" i="6"/>
  <c r="L98" i="6"/>
  <c r="G1226" i="6"/>
  <c r="C295" i="6"/>
  <c r="R991" i="6"/>
  <c r="M615" i="6"/>
  <c r="C130" i="6"/>
  <c r="C253" i="6"/>
  <c r="V2307" i="6"/>
  <c r="I850" i="6"/>
  <c r="V1508" i="6"/>
  <c r="N1414" i="6"/>
  <c r="P2072" i="6"/>
  <c r="K1461" i="6"/>
  <c r="O1696" i="6"/>
  <c r="C213" i="6"/>
  <c r="S1884" i="6"/>
  <c r="P1790" i="6"/>
  <c r="S2589" i="6"/>
  <c r="H1132" i="6"/>
  <c r="R521" i="6"/>
  <c r="O615" i="6"/>
  <c r="R1649" i="6"/>
  <c r="C285" i="6"/>
  <c r="O709" i="6"/>
  <c r="S2542" i="6"/>
  <c r="P427" i="6"/>
  <c r="K1132" i="6"/>
  <c r="S1085" i="6"/>
  <c r="V1649" i="6"/>
  <c r="C120" i="6"/>
  <c r="I991" i="6"/>
  <c r="C307" i="6"/>
  <c r="M2683" i="6"/>
  <c r="H1696" i="6"/>
  <c r="C370" i="6"/>
  <c r="U2636" i="6"/>
  <c r="C33" i="6"/>
  <c r="H1837" i="6"/>
  <c r="C289" i="6"/>
  <c r="C76" i="6"/>
  <c r="F1085" i="6"/>
  <c r="K615" i="6"/>
  <c r="I2072" i="6"/>
  <c r="C338" i="6"/>
  <c r="K1038" i="6"/>
  <c r="C225" i="6"/>
  <c r="H1508" i="6"/>
  <c r="C188" i="6"/>
  <c r="T51" i="6"/>
  <c r="C60" i="6"/>
  <c r="P1367" i="6"/>
  <c r="K2" i="6"/>
  <c r="S803" i="6"/>
  <c r="I1649" i="6"/>
  <c r="C196" i="6"/>
  <c r="C25" i="6"/>
  <c r="G286" i="6"/>
  <c r="U98" i="6"/>
  <c r="K709" i="6"/>
  <c r="C301" i="6"/>
  <c r="L615" i="6"/>
  <c r="H1367" i="6"/>
  <c r="K2636" i="6"/>
  <c r="O1978" i="6"/>
  <c r="G2" i="6"/>
  <c r="V1226" i="6"/>
  <c r="F1226" i="6"/>
  <c r="T2401" i="6"/>
  <c r="R2025" i="6"/>
  <c r="K192" i="6"/>
  <c r="K1790" i="6"/>
  <c r="S2260" i="6"/>
  <c r="P897" i="6"/>
  <c r="N1602" i="6"/>
  <c r="I1884" i="6"/>
  <c r="C128" i="6"/>
  <c r="P1649" i="6"/>
  <c r="F286" i="6"/>
  <c r="T333" i="6"/>
  <c r="C31" i="6"/>
  <c r="V897" i="6"/>
  <c r="C171" i="6"/>
  <c r="F1696" i="6"/>
  <c r="K1085" i="6"/>
  <c r="I1508" i="6"/>
  <c r="H2683" i="6"/>
  <c r="C325" i="6"/>
  <c r="S2" i="6"/>
  <c r="H1602" i="6"/>
  <c r="F145" i="6"/>
  <c r="I2589" i="6"/>
  <c r="T1320" i="6"/>
  <c r="C354" i="6"/>
  <c r="O2636" i="6"/>
  <c r="F709" i="6"/>
  <c r="V2683" i="6"/>
  <c r="J1461" i="6"/>
  <c r="U1602" i="6"/>
  <c r="L333" i="6"/>
  <c r="S1602" i="6"/>
  <c r="G474" i="6"/>
  <c r="J2072" i="6"/>
  <c r="M803" i="6"/>
  <c r="S1555" i="6"/>
  <c r="U427" i="6"/>
  <c r="I568" i="6"/>
  <c r="C199" i="6"/>
  <c r="C108" i="6"/>
  <c r="C17" i="6"/>
  <c r="K2213" i="6"/>
  <c r="Q1837" i="6"/>
  <c r="G2072" i="6"/>
  <c r="C280" i="6"/>
  <c r="C156" i="6"/>
  <c r="F521" i="6"/>
  <c r="L2636" i="6"/>
  <c r="C118" i="6"/>
  <c r="C235" i="6"/>
  <c r="U568" i="6"/>
  <c r="S1320" i="6"/>
  <c r="I662" i="6"/>
  <c r="G2166" i="6"/>
  <c r="C342" i="6"/>
  <c r="R2119" i="6"/>
  <c r="R944" i="6"/>
  <c r="P1696" i="6"/>
  <c r="V2777" i="6"/>
  <c r="L1461" i="6"/>
  <c r="Q1320" i="6"/>
  <c r="C48" i="6"/>
  <c r="C173" i="6"/>
  <c r="S1649" i="6"/>
  <c r="K2260" i="6"/>
  <c r="G1978" i="6"/>
  <c r="V615" i="6"/>
  <c r="T709" i="6"/>
  <c r="S51" i="6"/>
  <c r="J2825" i="6"/>
  <c r="R1743" i="6"/>
  <c r="P2542" i="6"/>
  <c r="L944" i="6"/>
  <c r="J1179" i="6"/>
  <c r="C89" i="6"/>
  <c r="C302" i="6"/>
  <c r="P2025" i="6"/>
  <c r="J333" i="6"/>
  <c r="F1367" i="6"/>
  <c r="C9" i="6"/>
  <c r="N803" i="6"/>
  <c r="T2213" i="6"/>
  <c r="O2" i="6"/>
  <c r="F2495" i="6"/>
  <c r="M2448" i="6"/>
  <c r="R2825" i="6"/>
  <c r="L1649" i="6"/>
  <c r="Q756" i="6"/>
  <c r="G1931" i="6"/>
  <c r="C306" i="6"/>
  <c r="U1038" i="6"/>
  <c r="T474" i="6"/>
  <c r="K1602" i="6"/>
  <c r="C355" i="6"/>
  <c r="C330" i="6"/>
  <c r="C351" i="6"/>
  <c r="S850" i="6"/>
  <c r="C34" i="6"/>
  <c r="C140" i="6"/>
  <c r="U756" i="6"/>
  <c r="G2542" i="6"/>
  <c r="J2354" i="6"/>
  <c r="M850" i="6"/>
  <c r="O2260" i="6"/>
  <c r="L2589" i="6"/>
  <c r="O286" i="6"/>
  <c r="G380" i="6"/>
  <c r="N850" i="6"/>
  <c r="C137" i="6"/>
  <c r="G2589" i="6"/>
  <c r="C297" i="6"/>
  <c r="C283" i="6"/>
  <c r="N1696" i="6"/>
  <c r="P1508" i="6"/>
  <c r="Q2589" i="6"/>
  <c r="G1884" i="6"/>
  <c r="G1602" i="6"/>
  <c r="F1132" i="6"/>
  <c r="L2730" i="6"/>
  <c r="R1884" i="6"/>
  <c r="G662" i="6"/>
  <c r="J897" i="6"/>
  <c r="P1884" i="6"/>
  <c r="C165" i="6"/>
  <c r="P2448" i="6"/>
  <c r="K2542" i="6"/>
  <c r="F2401" i="6"/>
  <c r="R2401" i="6"/>
  <c r="R1508" i="6"/>
  <c r="C37" i="6"/>
  <c r="V944" i="6"/>
  <c r="P944" i="6"/>
  <c r="N2401" i="6"/>
  <c r="R615" i="6"/>
  <c r="C39" i="6"/>
  <c r="N427" i="6"/>
  <c r="P1743" i="6"/>
  <c r="T2307" i="6"/>
  <c r="H1038" i="6"/>
  <c r="U2260" i="6"/>
  <c r="P803" i="6"/>
  <c r="J568" i="6"/>
  <c r="C353" i="6"/>
  <c r="P1273" i="6"/>
  <c r="C91" i="6"/>
  <c r="U2307" i="6"/>
  <c r="C106" i="6"/>
  <c r="M239" i="6"/>
  <c r="P662" i="6"/>
  <c r="C160" i="6"/>
  <c r="M756" i="6"/>
  <c r="V2401" i="6"/>
  <c r="F2683" i="6"/>
  <c r="V1743" i="6"/>
  <c r="F51" i="6"/>
  <c r="C202" i="6"/>
  <c r="J2589" i="6"/>
  <c r="L1790" i="6"/>
  <c r="C46" i="6"/>
  <c r="G192" i="6"/>
  <c r="I803" i="6"/>
  <c r="J1414" i="6"/>
  <c r="M2636" i="6"/>
  <c r="I2824" i="6"/>
  <c r="C343" i="6"/>
  <c r="C260" i="6"/>
  <c r="T2119" i="6"/>
  <c r="L2" i="10"/>
  <c r="A2" i="10" l="1"/>
  <c r="G2" i="10"/>
  <c r="I2" i="10"/>
  <c r="J2" i="10"/>
  <c r="K2" i="10"/>
  <c r="M2" i="10"/>
  <c r="N2" i="10"/>
  <c r="O2" i="10"/>
  <c r="P2" i="10"/>
  <c r="Q2" i="10"/>
  <c r="R2" i="10"/>
  <c r="T2" i="10"/>
  <c r="U2" i="10"/>
  <c r="V2" i="10"/>
  <c r="E2" i="11" l="1"/>
  <c r="F2" i="11"/>
  <c r="B2" i="10"/>
  <c r="A2" i="11" s="1"/>
  <c r="E2" i="10"/>
  <c r="H2" i="11" s="1"/>
  <c r="C2" i="10" l="1"/>
  <c r="D2" i="10"/>
  <c r="C2733" i="6" l="1"/>
  <c r="E2733" i="6" s="1"/>
  <c r="C2734" i="6"/>
  <c r="E2734" i="6" s="1"/>
  <c r="C2735" i="6"/>
  <c r="E2735" i="6" s="1"/>
  <c r="C2736" i="6"/>
  <c r="E2736" i="6" s="1"/>
  <c r="C2737" i="6"/>
  <c r="E2737" i="6" s="1"/>
  <c r="C2738" i="6"/>
  <c r="E2738" i="6" s="1"/>
  <c r="C2739" i="6"/>
  <c r="E2739" i="6" s="1"/>
  <c r="C2740" i="6"/>
  <c r="E2740" i="6" s="1"/>
  <c r="C2741" i="6"/>
  <c r="E2741" i="6" s="1"/>
  <c r="C2742" i="6"/>
  <c r="E2742" i="6" s="1"/>
  <c r="C2743" i="6"/>
  <c r="E2743" i="6" s="1"/>
  <c r="C2744" i="6"/>
  <c r="E2744" i="6" s="1"/>
  <c r="C2745" i="6"/>
  <c r="E2745" i="6" s="1"/>
  <c r="C2746" i="6"/>
  <c r="E2746" i="6" s="1"/>
  <c r="C2747" i="6"/>
  <c r="E2747" i="6" s="1"/>
  <c r="C2748" i="6"/>
  <c r="E2748" i="6" s="1"/>
  <c r="C2749" i="6"/>
  <c r="E2749" i="6" s="1"/>
  <c r="C2750" i="6"/>
  <c r="E2750" i="6" s="1"/>
  <c r="C2751" i="6"/>
  <c r="E2751" i="6" s="1"/>
  <c r="C2752" i="6"/>
  <c r="E2752" i="6" s="1"/>
  <c r="C2753" i="6"/>
  <c r="E2753" i="6" s="1"/>
  <c r="C2754" i="6"/>
  <c r="E2754" i="6" s="1"/>
  <c r="C2755" i="6"/>
  <c r="E2755" i="6" s="1"/>
  <c r="C2756" i="6"/>
  <c r="E2756" i="6" s="1"/>
  <c r="C2757" i="6"/>
  <c r="E2757" i="6" s="1"/>
  <c r="C2758" i="6"/>
  <c r="E2758" i="6" s="1"/>
  <c r="C2759" i="6"/>
  <c r="E2759" i="6" s="1"/>
  <c r="C2760" i="6"/>
  <c r="E2760" i="6" s="1"/>
  <c r="C2761" i="6"/>
  <c r="E2761" i="6" s="1"/>
  <c r="C2762" i="6"/>
  <c r="E2762" i="6" s="1"/>
  <c r="C2763" i="6"/>
  <c r="E2763" i="6" s="1"/>
  <c r="C2764" i="6"/>
  <c r="E2764" i="6" s="1"/>
  <c r="C2765" i="6"/>
  <c r="E2765" i="6" s="1"/>
  <c r="C2766" i="6"/>
  <c r="E2766" i="6" s="1"/>
  <c r="C2767" i="6"/>
  <c r="E2767" i="6" s="1"/>
  <c r="C2768" i="6"/>
  <c r="E2768" i="6" s="1"/>
  <c r="C2769" i="6"/>
  <c r="E2769" i="6" s="1"/>
  <c r="C2770" i="6"/>
  <c r="E2770" i="6" s="1"/>
  <c r="C2771" i="6"/>
  <c r="E2771" i="6" s="1"/>
  <c r="C2772" i="6"/>
  <c r="E2772" i="6" s="1"/>
  <c r="C2773" i="6"/>
  <c r="E2773" i="6" s="1"/>
  <c r="C2774" i="6"/>
  <c r="E2774" i="6" s="1"/>
  <c r="C2775" i="6"/>
  <c r="E2775" i="6" s="1"/>
  <c r="C2776" i="6"/>
  <c r="E2776" i="6" s="1"/>
  <c r="C2732" i="6"/>
  <c r="E2732" i="6" s="1"/>
  <c r="C2686" i="6"/>
  <c r="E2686" i="6" s="1"/>
  <c r="C2687" i="6"/>
  <c r="E2687" i="6" s="1"/>
  <c r="C2688" i="6"/>
  <c r="E2688" i="6" s="1"/>
  <c r="C2689" i="6"/>
  <c r="E2689" i="6" s="1"/>
  <c r="C2690" i="6"/>
  <c r="E2690" i="6" s="1"/>
  <c r="C2691" i="6"/>
  <c r="E2691" i="6" s="1"/>
  <c r="C2692" i="6"/>
  <c r="E2692" i="6" s="1"/>
  <c r="C2693" i="6"/>
  <c r="E2693" i="6" s="1"/>
  <c r="C2694" i="6"/>
  <c r="E2694" i="6" s="1"/>
  <c r="C2695" i="6"/>
  <c r="E2695" i="6" s="1"/>
  <c r="C2696" i="6"/>
  <c r="E2696" i="6" s="1"/>
  <c r="C2697" i="6"/>
  <c r="E2697" i="6" s="1"/>
  <c r="C2698" i="6"/>
  <c r="E2698" i="6" s="1"/>
  <c r="C2699" i="6"/>
  <c r="E2699" i="6" s="1"/>
  <c r="C2700" i="6"/>
  <c r="E2700" i="6" s="1"/>
  <c r="C2701" i="6"/>
  <c r="E2701" i="6" s="1"/>
  <c r="C2702" i="6"/>
  <c r="E2702" i="6" s="1"/>
  <c r="C2703" i="6"/>
  <c r="E2703" i="6" s="1"/>
  <c r="C2704" i="6"/>
  <c r="E2704" i="6" s="1"/>
  <c r="C2705" i="6"/>
  <c r="E2705" i="6" s="1"/>
  <c r="C2706" i="6"/>
  <c r="E2706" i="6" s="1"/>
  <c r="C2707" i="6"/>
  <c r="E2707" i="6" s="1"/>
  <c r="C2708" i="6"/>
  <c r="E2708" i="6" s="1"/>
  <c r="C2709" i="6"/>
  <c r="E2709" i="6" s="1"/>
  <c r="C2710" i="6"/>
  <c r="E2710" i="6" s="1"/>
  <c r="C2711" i="6"/>
  <c r="E2711" i="6" s="1"/>
  <c r="C2712" i="6"/>
  <c r="E2712" i="6" s="1"/>
  <c r="C2713" i="6"/>
  <c r="E2713" i="6" s="1"/>
  <c r="C2714" i="6"/>
  <c r="E2714" i="6" s="1"/>
  <c r="C2715" i="6"/>
  <c r="E2715" i="6" s="1"/>
  <c r="C2716" i="6"/>
  <c r="E2716" i="6" s="1"/>
  <c r="C2717" i="6"/>
  <c r="E2717" i="6" s="1"/>
  <c r="C2718" i="6"/>
  <c r="E2718" i="6" s="1"/>
  <c r="C2719" i="6"/>
  <c r="E2719" i="6" s="1"/>
  <c r="C2720" i="6"/>
  <c r="E2720" i="6" s="1"/>
  <c r="C2721" i="6"/>
  <c r="E2721" i="6" s="1"/>
  <c r="C2722" i="6"/>
  <c r="E2722" i="6" s="1"/>
  <c r="C2723" i="6"/>
  <c r="E2723" i="6" s="1"/>
  <c r="C2724" i="6"/>
  <c r="E2724" i="6" s="1"/>
  <c r="C2725" i="6"/>
  <c r="E2725" i="6" s="1"/>
  <c r="C2726" i="6"/>
  <c r="E2726" i="6" s="1"/>
  <c r="C2727" i="6"/>
  <c r="E2727" i="6" s="1"/>
  <c r="C2728" i="6"/>
  <c r="E2728" i="6" s="1"/>
  <c r="C2729" i="6"/>
  <c r="E2729" i="6" s="1"/>
  <c r="C2685" i="6"/>
  <c r="E2685" i="6" s="1"/>
  <c r="C2639" i="6"/>
  <c r="E2639" i="6" s="1"/>
  <c r="C2640" i="6"/>
  <c r="E2640" i="6" s="1"/>
  <c r="C2641" i="6"/>
  <c r="E2641" i="6" s="1"/>
  <c r="C2642" i="6"/>
  <c r="E2642" i="6" s="1"/>
  <c r="C2643" i="6"/>
  <c r="E2643" i="6" s="1"/>
  <c r="C2644" i="6"/>
  <c r="E2644" i="6" s="1"/>
  <c r="C2645" i="6"/>
  <c r="E2645" i="6" s="1"/>
  <c r="C2646" i="6"/>
  <c r="E2646" i="6" s="1"/>
  <c r="C2647" i="6"/>
  <c r="E2647" i="6" s="1"/>
  <c r="C2648" i="6"/>
  <c r="E2648" i="6" s="1"/>
  <c r="C2649" i="6"/>
  <c r="E2649" i="6" s="1"/>
  <c r="C2650" i="6"/>
  <c r="E2650" i="6" s="1"/>
  <c r="C2651" i="6"/>
  <c r="E2651" i="6" s="1"/>
  <c r="C2652" i="6"/>
  <c r="E2652" i="6" s="1"/>
  <c r="C2653" i="6"/>
  <c r="E2653" i="6" s="1"/>
  <c r="C2654" i="6"/>
  <c r="E2654" i="6" s="1"/>
  <c r="C2655" i="6"/>
  <c r="E2655" i="6" s="1"/>
  <c r="C2656" i="6"/>
  <c r="E2656" i="6" s="1"/>
  <c r="C2657" i="6"/>
  <c r="E2657" i="6" s="1"/>
  <c r="C2658" i="6"/>
  <c r="E2658" i="6" s="1"/>
  <c r="C2659" i="6"/>
  <c r="E2659" i="6" s="1"/>
  <c r="C2660" i="6"/>
  <c r="E2660" i="6" s="1"/>
  <c r="C2661" i="6"/>
  <c r="E2661" i="6" s="1"/>
  <c r="C2662" i="6"/>
  <c r="E2662" i="6" s="1"/>
  <c r="C2663" i="6"/>
  <c r="E2663" i="6" s="1"/>
  <c r="C2664" i="6"/>
  <c r="E2664" i="6" s="1"/>
  <c r="C2665" i="6"/>
  <c r="E2665" i="6" s="1"/>
  <c r="C2666" i="6"/>
  <c r="E2666" i="6" s="1"/>
  <c r="C2667" i="6"/>
  <c r="E2667" i="6" s="1"/>
  <c r="C2668" i="6"/>
  <c r="E2668" i="6" s="1"/>
  <c r="C2669" i="6"/>
  <c r="E2669" i="6" s="1"/>
  <c r="C2670" i="6"/>
  <c r="E2670" i="6" s="1"/>
  <c r="C2671" i="6"/>
  <c r="E2671" i="6" s="1"/>
  <c r="C2672" i="6"/>
  <c r="E2672" i="6" s="1"/>
  <c r="C2673" i="6"/>
  <c r="E2673" i="6" s="1"/>
  <c r="C2674" i="6"/>
  <c r="E2674" i="6" s="1"/>
  <c r="C2675" i="6"/>
  <c r="E2675" i="6" s="1"/>
  <c r="C2676" i="6"/>
  <c r="E2676" i="6" s="1"/>
  <c r="C2677" i="6"/>
  <c r="E2677" i="6" s="1"/>
  <c r="C2678" i="6"/>
  <c r="E2678" i="6" s="1"/>
  <c r="C2679" i="6"/>
  <c r="E2679" i="6" s="1"/>
  <c r="C2680" i="6"/>
  <c r="E2680" i="6" s="1"/>
  <c r="C2681" i="6"/>
  <c r="E2681" i="6" s="1"/>
  <c r="C2682" i="6"/>
  <c r="E2682" i="6" s="1"/>
  <c r="C2638" i="6"/>
  <c r="E2638" i="6" s="1"/>
  <c r="C2592" i="6"/>
  <c r="E2592" i="6" s="1"/>
  <c r="C2593" i="6"/>
  <c r="E2593" i="6" s="1"/>
  <c r="C2594" i="6"/>
  <c r="E2594" i="6" s="1"/>
  <c r="C2595" i="6"/>
  <c r="E2595" i="6" s="1"/>
  <c r="C2596" i="6"/>
  <c r="E2596" i="6" s="1"/>
  <c r="C2597" i="6"/>
  <c r="E2597" i="6" s="1"/>
  <c r="C2598" i="6"/>
  <c r="E2598" i="6" s="1"/>
  <c r="C2599" i="6"/>
  <c r="E2599" i="6" s="1"/>
  <c r="C2600" i="6"/>
  <c r="E2600" i="6" s="1"/>
  <c r="C2601" i="6"/>
  <c r="E2601" i="6" s="1"/>
  <c r="C2602" i="6"/>
  <c r="E2602" i="6" s="1"/>
  <c r="C2603" i="6"/>
  <c r="E2603" i="6" s="1"/>
  <c r="C2604" i="6"/>
  <c r="E2604" i="6" s="1"/>
  <c r="C2605" i="6"/>
  <c r="E2605" i="6" s="1"/>
  <c r="C2606" i="6"/>
  <c r="E2606" i="6" s="1"/>
  <c r="C2607" i="6"/>
  <c r="E2607" i="6" s="1"/>
  <c r="C2608" i="6"/>
  <c r="E2608" i="6" s="1"/>
  <c r="C2609" i="6"/>
  <c r="E2609" i="6" s="1"/>
  <c r="C2610" i="6"/>
  <c r="E2610" i="6" s="1"/>
  <c r="C2611" i="6"/>
  <c r="E2611" i="6" s="1"/>
  <c r="C2612" i="6"/>
  <c r="E2612" i="6" s="1"/>
  <c r="C2613" i="6"/>
  <c r="E2613" i="6" s="1"/>
  <c r="C2614" i="6"/>
  <c r="E2614" i="6" s="1"/>
  <c r="C2615" i="6"/>
  <c r="E2615" i="6" s="1"/>
  <c r="C2616" i="6"/>
  <c r="E2616" i="6" s="1"/>
  <c r="C2617" i="6"/>
  <c r="E2617" i="6" s="1"/>
  <c r="C2618" i="6"/>
  <c r="E2618" i="6" s="1"/>
  <c r="C2619" i="6"/>
  <c r="E2619" i="6" s="1"/>
  <c r="C2620" i="6"/>
  <c r="E2620" i="6" s="1"/>
  <c r="C2621" i="6"/>
  <c r="E2621" i="6" s="1"/>
  <c r="C2622" i="6"/>
  <c r="E2622" i="6" s="1"/>
  <c r="C2623" i="6"/>
  <c r="E2623" i="6" s="1"/>
  <c r="C2624" i="6"/>
  <c r="E2624" i="6" s="1"/>
  <c r="C2625" i="6"/>
  <c r="E2625" i="6" s="1"/>
  <c r="C2626" i="6"/>
  <c r="E2626" i="6" s="1"/>
  <c r="C2627" i="6"/>
  <c r="E2627" i="6" s="1"/>
  <c r="C2628" i="6"/>
  <c r="E2628" i="6" s="1"/>
  <c r="C2629" i="6"/>
  <c r="E2629" i="6" s="1"/>
  <c r="C2630" i="6"/>
  <c r="E2630" i="6" s="1"/>
  <c r="C2631" i="6"/>
  <c r="E2631" i="6" s="1"/>
  <c r="C2632" i="6"/>
  <c r="E2632" i="6" s="1"/>
  <c r="C2633" i="6"/>
  <c r="E2633" i="6" s="1"/>
  <c r="C2634" i="6"/>
  <c r="E2634" i="6" s="1"/>
  <c r="C2635" i="6"/>
  <c r="E2635" i="6" s="1"/>
  <c r="C2591" i="6"/>
  <c r="E2591" i="6" s="1"/>
  <c r="C2545" i="6"/>
  <c r="E2545" i="6" s="1"/>
  <c r="C2546" i="6"/>
  <c r="E2546" i="6" s="1"/>
  <c r="C2547" i="6"/>
  <c r="E2547" i="6" s="1"/>
  <c r="C2548" i="6"/>
  <c r="E2548" i="6" s="1"/>
  <c r="C2549" i="6"/>
  <c r="E2549" i="6" s="1"/>
  <c r="C2550" i="6"/>
  <c r="E2550" i="6" s="1"/>
  <c r="C2551" i="6"/>
  <c r="E2551" i="6" s="1"/>
  <c r="C2552" i="6"/>
  <c r="E2552" i="6" s="1"/>
  <c r="C2553" i="6"/>
  <c r="E2553" i="6" s="1"/>
  <c r="C2554" i="6"/>
  <c r="E2554" i="6" s="1"/>
  <c r="C2555" i="6"/>
  <c r="E2555" i="6" s="1"/>
  <c r="C2556" i="6"/>
  <c r="E2556" i="6" s="1"/>
  <c r="C2557" i="6"/>
  <c r="E2557" i="6" s="1"/>
  <c r="C2558" i="6"/>
  <c r="E2558" i="6" s="1"/>
  <c r="C2559" i="6"/>
  <c r="E2559" i="6" s="1"/>
  <c r="C2560" i="6"/>
  <c r="E2560" i="6" s="1"/>
  <c r="C2561" i="6"/>
  <c r="E2561" i="6" s="1"/>
  <c r="C2562" i="6"/>
  <c r="E2562" i="6" s="1"/>
  <c r="C2563" i="6"/>
  <c r="E2563" i="6" s="1"/>
  <c r="C2564" i="6"/>
  <c r="E2564" i="6" s="1"/>
  <c r="C2565" i="6"/>
  <c r="E2565" i="6" s="1"/>
  <c r="C2566" i="6"/>
  <c r="E2566" i="6" s="1"/>
  <c r="C2567" i="6"/>
  <c r="E2567" i="6" s="1"/>
  <c r="C2568" i="6"/>
  <c r="E2568" i="6" s="1"/>
  <c r="C2569" i="6"/>
  <c r="E2569" i="6" s="1"/>
  <c r="C2570" i="6"/>
  <c r="E2570" i="6" s="1"/>
  <c r="C2571" i="6"/>
  <c r="E2571" i="6" s="1"/>
  <c r="C2572" i="6"/>
  <c r="E2572" i="6" s="1"/>
  <c r="C2573" i="6"/>
  <c r="E2573" i="6" s="1"/>
  <c r="C2574" i="6"/>
  <c r="E2574" i="6" s="1"/>
  <c r="C2575" i="6"/>
  <c r="E2575" i="6" s="1"/>
  <c r="C2576" i="6"/>
  <c r="E2576" i="6" s="1"/>
  <c r="C2577" i="6"/>
  <c r="E2577" i="6" s="1"/>
  <c r="C2578" i="6"/>
  <c r="E2578" i="6" s="1"/>
  <c r="C2579" i="6"/>
  <c r="E2579" i="6" s="1"/>
  <c r="C2580" i="6"/>
  <c r="E2580" i="6" s="1"/>
  <c r="C2581" i="6"/>
  <c r="E2581" i="6" s="1"/>
  <c r="C2582" i="6"/>
  <c r="E2582" i="6" s="1"/>
  <c r="C2583" i="6"/>
  <c r="E2583" i="6" s="1"/>
  <c r="C2584" i="6"/>
  <c r="E2584" i="6" s="1"/>
  <c r="C2585" i="6"/>
  <c r="E2585" i="6" s="1"/>
  <c r="C2586" i="6"/>
  <c r="E2586" i="6" s="1"/>
  <c r="C2587" i="6"/>
  <c r="E2587" i="6" s="1"/>
  <c r="C2588" i="6"/>
  <c r="E2588" i="6" s="1"/>
  <c r="C2544" i="6"/>
  <c r="E2544" i="6" s="1"/>
  <c r="C2498" i="6"/>
  <c r="E2498" i="6" s="1"/>
  <c r="C2499" i="6"/>
  <c r="E2499" i="6" s="1"/>
  <c r="C2500" i="6"/>
  <c r="E2500" i="6" s="1"/>
  <c r="C2501" i="6"/>
  <c r="E2501" i="6" s="1"/>
  <c r="C2502" i="6"/>
  <c r="E2502" i="6" s="1"/>
  <c r="C2503" i="6"/>
  <c r="E2503" i="6" s="1"/>
  <c r="C2504" i="6"/>
  <c r="E2504" i="6" s="1"/>
  <c r="C2505" i="6"/>
  <c r="E2505" i="6" s="1"/>
  <c r="C2506" i="6"/>
  <c r="E2506" i="6" s="1"/>
  <c r="C2507" i="6"/>
  <c r="E2507" i="6" s="1"/>
  <c r="C2508" i="6"/>
  <c r="E2508" i="6" s="1"/>
  <c r="C2509" i="6"/>
  <c r="E2509" i="6" s="1"/>
  <c r="C2510" i="6"/>
  <c r="E2510" i="6" s="1"/>
  <c r="C2511" i="6"/>
  <c r="E2511" i="6" s="1"/>
  <c r="C2512" i="6"/>
  <c r="E2512" i="6" s="1"/>
  <c r="C2513" i="6"/>
  <c r="E2513" i="6" s="1"/>
  <c r="C2514" i="6"/>
  <c r="E2514" i="6" s="1"/>
  <c r="C2515" i="6"/>
  <c r="E2515" i="6" s="1"/>
  <c r="C2516" i="6"/>
  <c r="E2516" i="6" s="1"/>
  <c r="C2517" i="6"/>
  <c r="E2517" i="6" s="1"/>
  <c r="C2518" i="6"/>
  <c r="E2518" i="6" s="1"/>
  <c r="C2519" i="6"/>
  <c r="E2519" i="6" s="1"/>
  <c r="C2520" i="6"/>
  <c r="E2520" i="6" s="1"/>
  <c r="C2521" i="6"/>
  <c r="E2521" i="6" s="1"/>
  <c r="C2522" i="6"/>
  <c r="E2522" i="6" s="1"/>
  <c r="C2523" i="6"/>
  <c r="E2523" i="6" s="1"/>
  <c r="C2524" i="6"/>
  <c r="E2524" i="6" s="1"/>
  <c r="C2525" i="6"/>
  <c r="E2525" i="6" s="1"/>
  <c r="C2526" i="6"/>
  <c r="E2526" i="6" s="1"/>
  <c r="C2527" i="6"/>
  <c r="E2527" i="6" s="1"/>
  <c r="C2528" i="6"/>
  <c r="E2528" i="6" s="1"/>
  <c r="C2529" i="6"/>
  <c r="E2529" i="6" s="1"/>
  <c r="C2530" i="6"/>
  <c r="E2530" i="6" s="1"/>
  <c r="C2531" i="6"/>
  <c r="E2531" i="6" s="1"/>
  <c r="C2532" i="6"/>
  <c r="E2532" i="6" s="1"/>
  <c r="C2533" i="6"/>
  <c r="E2533" i="6" s="1"/>
  <c r="C2534" i="6"/>
  <c r="E2534" i="6" s="1"/>
  <c r="C2535" i="6"/>
  <c r="E2535" i="6" s="1"/>
  <c r="C2536" i="6"/>
  <c r="E2536" i="6" s="1"/>
  <c r="C2537" i="6"/>
  <c r="E2537" i="6" s="1"/>
  <c r="C2538" i="6"/>
  <c r="E2538" i="6" s="1"/>
  <c r="C2539" i="6"/>
  <c r="E2539" i="6" s="1"/>
  <c r="C2540" i="6"/>
  <c r="E2540" i="6" s="1"/>
  <c r="C2541" i="6"/>
  <c r="E2541" i="6" s="1"/>
  <c r="C2497" i="6"/>
  <c r="E2497" i="6" s="1"/>
  <c r="C2451" i="6"/>
  <c r="E2451" i="6" s="1"/>
  <c r="C2452" i="6"/>
  <c r="E2452" i="6" s="1"/>
  <c r="C2453" i="6"/>
  <c r="E2453" i="6" s="1"/>
  <c r="C2454" i="6"/>
  <c r="E2454" i="6" s="1"/>
  <c r="C2455" i="6"/>
  <c r="E2455" i="6" s="1"/>
  <c r="C2456" i="6"/>
  <c r="E2456" i="6" s="1"/>
  <c r="C2457" i="6"/>
  <c r="E2457" i="6" s="1"/>
  <c r="C2458" i="6"/>
  <c r="E2458" i="6" s="1"/>
  <c r="C2459" i="6"/>
  <c r="E2459" i="6" s="1"/>
  <c r="C2460" i="6"/>
  <c r="E2460" i="6" s="1"/>
  <c r="C2461" i="6"/>
  <c r="E2461" i="6" s="1"/>
  <c r="C2462" i="6"/>
  <c r="E2462" i="6" s="1"/>
  <c r="C2463" i="6"/>
  <c r="E2463" i="6" s="1"/>
  <c r="C2464" i="6"/>
  <c r="E2464" i="6" s="1"/>
  <c r="C2465" i="6"/>
  <c r="E2465" i="6" s="1"/>
  <c r="C2466" i="6"/>
  <c r="E2466" i="6" s="1"/>
  <c r="C2467" i="6"/>
  <c r="E2467" i="6" s="1"/>
  <c r="C2468" i="6"/>
  <c r="E2468" i="6" s="1"/>
  <c r="C2469" i="6"/>
  <c r="E2469" i="6" s="1"/>
  <c r="C2470" i="6"/>
  <c r="E2470" i="6" s="1"/>
  <c r="C2471" i="6"/>
  <c r="E2471" i="6" s="1"/>
  <c r="C2472" i="6"/>
  <c r="E2472" i="6" s="1"/>
  <c r="C2473" i="6"/>
  <c r="E2473" i="6" s="1"/>
  <c r="C2474" i="6"/>
  <c r="E2474" i="6" s="1"/>
  <c r="C2475" i="6"/>
  <c r="E2475" i="6" s="1"/>
  <c r="C2476" i="6"/>
  <c r="E2476" i="6" s="1"/>
  <c r="C2477" i="6"/>
  <c r="E2477" i="6" s="1"/>
  <c r="C2478" i="6"/>
  <c r="E2478" i="6" s="1"/>
  <c r="C2479" i="6"/>
  <c r="E2479" i="6" s="1"/>
  <c r="C2480" i="6"/>
  <c r="E2480" i="6" s="1"/>
  <c r="C2481" i="6"/>
  <c r="E2481" i="6" s="1"/>
  <c r="C2482" i="6"/>
  <c r="E2482" i="6" s="1"/>
  <c r="C2483" i="6"/>
  <c r="E2483" i="6" s="1"/>
  <c r="C2484" i="6"/>
  <c r="E2484" i="6" s="1"/>
  <c r="C2485" i="6"/>
  <c r="E2485" i="6" s="1"/>
  <c r="C2486" i="6"/>
  <c r="E2486" i="6" s="1"/>
  <c r="C2487" i="6"/>
  <c r="E2487" i="6" s="1"/>
  <c r="C2488" i="6"/>
  <c r="E2488" i="6" s="1"/>
  <c r="C2489" i="6"/>
  <c r="E2489" i="6" s="1"/>
  <c r="C2490" i="6"/>
  <c r="E2490" i="6" s="1"/>
  <c r="C2491" i="6"/>
  <c r="E2491" i="6" s="1"/>
  <c r="C2492" i="6"/>
  <c r="E2492" i="6" s="1"/>
  <c r="C2493" i="6"/>
  <c r="E2493" i="6" s="1"/>
  <c r="C2494" i="6"/>
  <c r="E2494" i="6" s="1"/>
  <c r="C2450" i="6"/>
  <c r="E2450" i="6" s="1"/>
  <c r="C2404" i="6"/>
  <c r="E2404" i="6" s="1"/>
  <c r="C2405" i="6"/>
  <c r="E2405" i="6" s="1"/>
  <c r="C2406" i="6"/>
  <c r="E2406" i="6" s="1"/>
  <c r="C2407" i="6"/>
  <c r="E2407" i="6" s="1"/>
  <c r="C2408" i="6"/>
  <c r="E2408" i="6" s="1"/>
  <c r="C2409" i="6"/>
  <c r="E2409" i="6" s="1"/>
  <c r="C2410" i="6"/>
  <c r="E2410" i="6" s="1"/>
  <c r="C2411" i="6"/>
  <c r="E2411" i="6" s="1"/>
  <c r="C2412" i="6"/>
  <c r="E2412" i="6" s="1"/>
  <c r="C2413" i="6"/>
  <c r="E2413" i="6" s="1"/>
  <c r="C2414" i="6"/>
  <c r="E2414" i="6" s="1"/>
  <c r="C2415" i="6"/>
  <c r="E2415" i="6" s="1"/>
  <c r="C2416" i="6"/>
  <c r="E2416" i="6" s="1"/>
  <c r="C2417" i="6"/>
  <c r="E2417" i="6" s="1"/>
  <c r="C2418" i="6"/>
  <c r="E2418" i="6" s="1"/>
  <c r="C2419" i="6"/>
  <c r="E2419" i="6" s="1"/>
  <c r="C2420" i="6"/>
  <c r="E2420" i="6" s="1"/>
  <c r="C2421" i="6"/>
  <c r="E2421" i="6" s="1"/>
  <c r="C2422" i="6"/>
  <c r="E2422" i="6" s="1"/>
  <c r="C2423" i="6"/>
  <c r="E2423" i="6" s="1"/>
  <c r="C2424" i="6"/>
  <c r="E2424" i="6" s="1"/>
  <c r="C2425" i="6"/>
  <c r="E2425" i="6" s="1"/>
  <c r="C2426" i="6"/>
  <c r="E2426" i="6" s="1"/>
  <c r="C2427" i="6"/>
  <c r="E2427" i="6" s="1"/>
  <c r="C2428" i="6"/>
  <c r="E2428" i="6" s="1"/>
  <c r="C2429" i="6"/>
  <c r="E2429" i="6" s="1"/>
  <c r="C2430" i="6"/>
  <c r="E2430" i="6" s="1"/>
  <c r="C2431" i="6"/>
  <c r="E2431" i="6" s="1"/>
  <c r="C2432" i="6"/>
  <c r="E2432" i="6" s="1"/>
  <c r="C2433" i="6"/>
  <c r="E2433" i="6" s="1"/>
  <c r="C2434" i="6"/>
  <c r="E2434" i="6" s="1"/>
  <c r="C2435" i="6"/>
  <c r="E2435" i="6" s="1"/>
  <c r="C2436" i="6"/>
  <c r="E2436" i="6" s="1"/>
  <c r="C2437" i="6"/>
  <c r="E2437" i="6" s="1"/>
  <c r="C2438" i="6"/>
  <c r="E2438" i="6" s="1"/>
  <c r="C2439" i="6"/>
  <c r="E2439" i="6" s="1"/>
  <c r="C2440" i="6"/>
  <c r="E2440" i="6" s="1"/>
  <c r="C2441" i="6"/>
  <c r="E2441" i="6" s="1"/>
  <c r="C2442" i="6"/>
  <c r="E2442" i="6" s="1"/>
  <c r="C2443" i="6"/>
  <c r="E2443" i="6" s="1"/>
  <c r="C2444" i="6"/>
  <c r="E2444" i="6" s="1"/>
  <c r="C2445" i="6"/>
  <c r="E2445" i="6" s="1"/>
  <c r="C2446" i="6"/>
  <c r="E2446" i="6" s="1"/>
  <c r="C2447" i="6"/>
  <c r="E2447" i="6" s="1"/>
  <c r="C2403" i="6"/>
  <c r="E2403" i="6" s="1"/>
  <c r="C2357" i="6"/>
  <c r="E2357" i="6" s="1"/>
  <c r="C2358" i="6"/>
  <c r="E2358" i="6" s="1"/>
  <c r="C2359" i="6"/>
  <c r="E2359" i="6" s="1"/>
  <c r="C2360" i="6"/>
  <c r="E2360" i="6" s="1"/>
  <c r="C2361" i="6"/>
  <c r="E2361" i="6" s="1"/>
  <c r="C2362" i="6"/>
  <c r="E2362" i="6" s="1"/>
  <c r="C2363" i="6"/>
  <c r="E2363" i="6" s="1"/>
  <c r="C2364" i="6"/>
  <c r="E2364" i="6" s="1"/>
  <c r="C2365" i="6"/>
  <c r="E2365" i="6" s="1"/>
  <c r="C2366" i="6"/>
  <c r="E2366" i="6" s="1"/>
  <c r="C2367" i="6"/>
  <c r="E2367" i="6" s="1"/>
  <c r="C2368" i="6"/>
  <c r="E2368" i="6" s="1"/>
  <c r="C2369" i="6"/>
  <c r="E2369" i="6" s="1"/>
  <c r="C2370" i="6"/>
  <c r="E2370" i="6" s="1"/>
  <c r="C2371" i="6"/>
  <c r="E2371" i="6" s="1"/>
  <c r="C2372" i="6"/>
  <c r="E2372" i="6" s="1"/>
  <c r="C2373" i="6"/>
  <c r="E2373" i="6" s="1"/>
  <c r="C2374" i="6"/>
  <c r="E2374" i="6" s="1"/>
  <c r="C2375" i="6"/>
  <c r="E2375" i="6" s="1"/>
  <c r="C2376" i="6"/>
  <c r="E2376" i="6" s="1"/>
  <c r="C2377" i="6"/>
  <c r="E2377" i="6" s="1"/>
  <c r="C2378" i="6"/>
  <c r="E2378" i="6" s="1"/>
  <c r="C2379" i="6"/>
  <c r="E2379" i="6" s="1"/>
  <c r="C2380" i="6"/>
  <c r="E2380" i="6" s="1"/>
  <c r="C2381" i="6"/>
  <c r="E2381" i="6" s="1"/>
  <c r="C2382" i="6"/>
  <c r="E2382" i="6" s="1"/>
  <c r="C2383" i="6"/>
  <c r="E2383" i="6" s="1"/>
  <c r="C2384" i="6"/>
  <c r="E2384" i="6" s="1"/>
  <c r="C2385" i="6"/>
  <c r="E2385" i="6" s="1"/>
  <c r="C2386" i="6"/>
  <c r="E2386" i="6" s="1"/>
  <c r="C2387" i="6"/>
  <c r="E2387" i="6" s="1"/>
  <c r="C2388" i="6"/>
  <c r="E2388" i="6" s="1"/>
  <c r="C2389" i="6"/>
  <c r="E2389" i="6" s="1"/>
  <c r="C2390" i="6"/>
  <c r="E2390" i="6" s="1"/>
  <c r="C2391" i="6"/>
  <c r="E2391" i="6" s="1"/>
  <c r="C2392" i="6"/>
  <c r="E2392" i="6" s="1"/>
  <c r="C2393" i="6"/>
  <c r="E2393" i="6" s="1"/>
  <c r="C2394" i="6"/>
  <c r="E2394" i="6" s="1"/>
  <c r="C2395" i="6"/>
  <c r="E2395" i="6" s="1"/>
  <c r="C2396" i="6"/>
  <c r="E2396" i="6" s="1"/>
  <c r="C2397" i="6"/>
  <c r="E2397" i="6" s="1"/>
  <c r="C2398" i="6"/>
  <c r="E2398" i="6" s="1"/>
  <c r="C2399" i="6"/>
  <c r="E2399" i="6" s="1"/>
  <c r="C2400" i="6"/>
  <c r="E2400" i="6" s="1"/>
  <c r="C2356" i="6"/>
  <c r="E2356" i="6" s="1"/>
  <c r="C2310" i="6"/>
  <c r="E2310" i="6" s="1"/>
  <c r="C2311" i="6"/>
  <c r="E2311" i="6" s="1"/>
  <c r="C2312" i="6"/>
  <c r="E2312" i="6" s="1"/>
  <c r="C2313" i="6"/>
  <c r="E2313" i="6" s="1"/>
  <c r="C2314" i="6"/>
  <c r="E2314" i="6" s="1"/>
  <c r="C2315" i="6"/>
  <c r="E2315" i="6" s="1"/>
  <c r="C2316" i="6"/>
  <c r="E2316" i="6" s="1"/>
  <c r="C2317" i="6"/>
  <c r="E2317" i="6" s="1"/>
  <c r="C2318" i="6"/>
  <c r="E2318" i="6" s="1"/>
  <c r="C2319" i="6"/>
  <c r="E2319" i="6" s="1"/>
  <c r="C2320" i="6"/>
  <c r="E2320" i="6" s="1"/>
  <c r="C2321" i="6"/>
  <c r="E2321" i="6" s="1"/>
  <c r="C2322" i="6"/>
  <c r="E2322" i="6" s="1"/>
  <c r="C2323" i="6"/>
  <c r="E2323" i="6" s="1"/>
  <c r="C2324" i="6"/>
  <c r="E2324" i="6" s="1"/>
  <c r="C2325" i="6"/>
  <c r="E2325" i="6" s="1"/>
  <c r="C2326" i="6"/>
  <c r="E2326" i="6" s="1"/>
  <c r="C2327" i="6"/>
  <c r="E2327" i="6" s="1"/>
  <c r="C2328" i="6"/>
  <c r="E2328" i="6" s="1"/>
  <c r="C2329" i="6"/>
  <c r="E2329" i="6" s="1"/>
  <c r="C2330" i="6"/>
  <c r="E2330" i="6" s="1"/>
  <c r="C2331" i="6"/>
  <c r="E2331" i="6" s="1"/>
  <c r="C2332" i="6"/>
  <c r="E2332" i="6" s="1"/>
  <c r="C2333" i="6"/>
  <c r="E2333" i="6" s="1"/>
  <c r="C2334" i="6"/>
  <c r="E2334" i="6" s="1"/>
  <c r="C2335" i="6"/>
  <c r="E2335" i="6" s="1"/>
  <c r="C2336" i="6"/>
  <c r="E2336" i="6" s="1"/>
  <c r="C2337" i="6"/>
  <c r="E2337" i="6" s="1"/>
  <c r="C2338" i="6"/>
  <c r="E2338" i="6" s="1"/>
  <c r="C2339" i="6"/>
  <c r="E2339" i="6" s="1"/>
  <c r="C2340" i="6"/>
  <c r="E2340" i="6" s="1"/>
  <c r="C2341" i="6"/>
  <c r="E2341" i="6" s="1"/>
  <c r="C2342" i="6"/>
  <c r="E2342" i="6" s="1"/>
  <c r="C2343" i="6"/>
  <c r="E2343" i="6" s="1"/>
  <c r="C2344" i="6"/>
  <c r="E2344" i="6" s="1"/>
  <c r="C2345" i="6"/>
  <c r="E2345" i="6" s="1"/>
  <c r="C2346" i="6"/>
  <c r="E2346" i="6" s="1"/>
  <c r="C2347" i="6"/>
  <c r="E2347" i="6" s="1"/>
  <c r="C2348" i="6"/>
  <c r="E2348" i="6" s="1"/>
  <c r="C2349" i="6"/>
  <c r="E2349" i="6" s="1"/>
  <c r="C2350" i="6"/>
  <c r="E2350" i="6" s="1"/>
  <c r="C2351" i="6"/>
  <c r="E2351" i="6" s="1"/>
  <c r="C2352" i="6"/>
  <c r="E2352" i="6" s="1"/>
  <c r="C2353" i="6"/>
  <c r="E2353" i="6" s="1"/>
  <c r="C2309" i="6"/>
  <c r="E2309" i="6" s="1"/>
  <c r="C2263" i="6"/>
  <c r="E2263" i="6" s="1"/>
  <c r="C2264" i="6"/>
  <c r="E2264" i="6" s="1"/>
  <c r="C2265" i="6"/>
  <c r="E2265" i="6" s="1"/>
  <c r="C2266" i="6"/>
  <c r="E2266" i="6" s="1"/>
  <c r="C2267" i="6"/>
  <c r="E2267" i="6" s="1"/>
  <c r="C2268" i="6"/>
  <c r="E2268" i="6" s="1"/>
  <c r="C2269" i="6"/>
  <c r="E2269" i="6" s="1"/>
  <c r="C2270" i="6"/>
  <c r="E2270" i="6" s="1"/>
  <c r="C2271" i="6"/>
  <c r="E2271" i="6" s="1"/>
  <c r="C2272" i="6"/>
  <c r="E2272" i="6" s="1"/>
  <c r="C2273" i="6"/>
  <c r="E2273" i="6" s="1"/>
  <c r="C2274" i="6"/>
  <c r="E2274" i="6" s="1"/>
  <c r="C2275" i="6"/>
  <c r="E2275" i="6" s="1"/>
  <c r="C2276" i="6"/>
  <c r="E2276" i="6" s="1"/>
  <c r="C2277" i="6"/>
  <c r="E2277" i="6" s="1"/>
  <c r="C2278" i="6"/>
  <c r="E2278" i="6" s="1"/>
  <c r="C2279" i="6"/>
  <c r="E2279" i="6" s="1"/>
  <c r="C2280" i="6"/>
  <c r="E2280" i="6" s="1"/>
  <c r="C2281" i="6"/>
  <c r="E2281" i="6" s="1"/>
  <c r="C2282" i="6"/>
  <c r="E2282" i="6" s="1"/>
  <c r="C2283" i="6"/>
  <c r="E2283" i="6" s="1"/>
  <c r="C2284" i="6"/>
  <c r="E2284" i="6" s="1"/>
  <c r="C2285" i="6"/>
  <c r="E2285" i="6" s="1"/>
  <c r="C2286" i="6"/>
  <c r="E2286" i="6" s="1"/>
  <c r="C2287" i="6"/>
  <c r="E2287" i="6" s="1"/>
  <c r="C2288" i="6"/>
  <c r="E2288" i="6" s="1"/>
  <c r="C2289" i="6"/>
  <c r="E2289" i="6" s="1"/>
  <c r="C2290" i="6"/>
  <c r="E2290" i="6" s="1"/>
  <c r="C2291" i="6"/>
  <c r="E2291" i="6" s="1"/>
  <c r="C2292" i="6"/>
  <c r="E2292" i="6" s="1"/>
  <c r="C2293" i="6"/>
  <c r="E2293" i="6" s="1"/>
  <c r="C2294" i="6"/>
  <c r="E2294" i="6" s="1"/>
  <c r="C2295" i="6"/>
  <c r="E2295" i="6" s="1"/>
  <c r="C2296" i="6"/>
  <c r="E2296" i="6" s="1"/>
  <c r="C2297" i="6"/>
  <c r="E2297" i="6" s="1"/>
  <c r="C2298" i="6"/>
  <c r="E2298" i="6" s="1"/>
  <c r="C2299" i="6"/>
  <c r="E2299" i="6" s="1"/>
  <c r="C2300" i="6"/>
  <c r="E2300" i="6" s="1"/>
  <c r="C2301" i="6"/>
  <c r="E2301" i="6" s="1"/>
  <c r="C2302" i="6"/>
  <c r="E2302" i="6" s="1"/>
  <c r="C2303" i="6"/>
  <c r="E2303" i="6" s="1"/>
  <c r="C2304" i="6"/>
  <c r="E2304" i="6" s="1"/>
  <c r="C2305" i="6"/>
  <c r="E2305" i="6" s="1"/>
  <c r="C2306" i="6"/>
  <c r="E2306" i="6" s="1"/>
  <c r="C2262" i="6"/>
  <c r="E2262" i="6" s="1"/>
  <c r="C2216" i="6"/>
  <c r="E2216" i="6" s="1"/>
  <c r="C2217" i="6"/>
  <c r="E2217" i="6" s="1"/>
  <c r="C2218" i="6"/>
  <c r="E2218" i="6" s="1"/>
  <c r="C2219" i="6"/>
  <c r="E2219" i="6" s="1"/>
  <c r="C2220" i="6"/>
  <c r="E2220" i="6" s="1"/>
  <c r="C2221" i="6"/>
  <c r="E2221" i="6" s="1"/>
  <c r="C2222" i="6"/>
  <c r="E2222" i="6" s="1"/>
  <c r="C2223" i="6"/>
  <c r="E2223" i="6" s="1"/>
  <c r="C2224" i="6"/>
  <c r="E2224" i="6" s="1"/>
  <c r="C2225" i="6"/>
  <c r="E2225" i="6" s="1"/>
  <c r="C2226" i="6"/>
  <c r="E2226" i="6" s="1"/>
  <c r="C2227" i="6"/>
  <c r="E2227" i="6" s="1"/>
  <c r="C2228" i="6"/>
  <c r="E2228" i="6" s="1"/>
  <c r="C2229" i="6"/>
  <c r="E2229" i="6" s="1"/>
  <c r="C2230" i="6"/>
  <c r="E2230" i="6" s="1"/>
  <c r="C2231" i="6"/>
  <c r="E2231" i="6" s="1"/>
  <c r="C2232" i="6"/>
  <c r="E2232" i="6" s="1"/>
  <c r="C2233" i="6"/>
  <c r="E2233" i="6" s="1"/>
  <c r="C2234" i="6"/>
  <c r="E2234" i="6" s="1"/>
  <c r="C2235" i="6"/>
  <c r="E2235" i="6" s="1"/>
  <c r="C2236" i="6"/>
  <c r="E2236" i="6" s="1"/>
  <c r="C2237" i="6"/>
  <c r="E2237" i="6" s="1"/>
  <c r="C2238" i="6"/>
  <c r="E2238" i="6" s="1"/>
  <c r="C2239" i="6"/>
  <c r="E2239" i="6" s="1"/>
  <c r="C2240" i="6"/>
  <c r="E2240" i="6" s="1"/>
  <c r="C2241" i="6"/>
  <c r="E2241" i="6" s="1"/>
  <c r="C2242" i="6"/>
  <c r="E2242" i="6" s="1"/>
  <c r="C2243" i="6"/>
  <c r="E2243" i="6" s="1"/>
  <c r="C2244" i="6"/>
  <c r="E2244" i="6" s="1"/>
  <c r="C2245" i="6"/>
  <c r="E2245" i="6" s="1"/>
  <c r="C2246" i="6"/>
  <c r="E2246" i="6" s="1"/>
  <c r="C2247" i="6"/>
  <c r="E2247" i="6" s="1"/>
  <c r="C2248" i="6"/>
  <c r="E2248" i="6" s="1"/>
  <c r="C2249" i="6"/>
  <c r="E2249" i="6" s="1"/>
  <c r="C2250" i="6"/>
  <c r="E2250" i="6" s="1"/>
  <c r="C2251" i="6"/>
  <c r="E2251" i="6" s="1"/>
  <c r="C2252" i="6"/>
  <c r="E2252" i="6" s="1"/>
  <c r="C2253" i="6"/>
  <c r="E2253" i="6" s="1"/>
  <c r="C2254" i="6"/>
  <c r="E2254" i="6" s="1"/>
  <c r="C2255" i="6"/>
  <c r="E2255" i="6" s="1"/>
  <c r="C2256" i="6"/>
  <c r="E2256" i="6" s="1"/>
  <c r="C2257" i="6"/>
  <c r="E2257" i="6" s="1"/>
  <c r="C2258" i="6"/>
  <c r="E2258" i="6" s="1"/>
  <c r="C2259" i="6"/>
  <c r="E2259" i="6" s="1"/>
  <c r="C2215" i="6"/>
  <c r="E2215" i="6" s="1"/>
  <c r="C2212" i="6"/>
  <c r="E2212" i="6" s="1"/>
  <c r="C2169" i="6"/>
  <c r="E2169" i="6" s="1"/>
  <c r="C2170" i="6"/>
  <c r="E2170" i="6" s="1"/>
  <c r="C2171" i="6"/>
  <c r="E2171" i="6" s="1"/>
  <c r="C2172" i="6"/>
  <c r="E2172" i="6" s="1"/>
  <c r="C2173" i="6"/>
  <c r="E2173" i="6" s="1"/>
  <c r="C2174" i="6"/>
  <c r="E2174" i="6" s="1"/>
  <c r="C2175" i="6"/>
  <c r="E2175" i="6" s="1"/>
  <c r="C2176" i="6"/>
  <c r="E2176" i="6" s="1"/>
  <c r="C2177" i="6"/>
  <c r="E2177" i="6" s="1"/>
  <c r="C2178" i="6"/>
  <c r="E2178" i="6" s="1"/>
  <c r="C2179" i="6"/>
  <c r="E2179" i="6" s="1"/>
  <c r="C2180" i="6"/>
  <c r="E2180" i="6" s="1"/>
  <c r="C2181" i="6"/>
  <c r="E2181" i="6" s="1"/>
  <c r="C2182" i="6"/>
  <c r="E2182" i="6" s="1"/>
  <c r="C2183" i="6"/>
  <c r="E2183" i="6" s="1"/>
  <c r="C2184" i="6"/>
  <c r="E2184" i="6" s="1"/>
  <c r="C2185" i="6"/>
  <c r="E2185" i="6" s="1"/>
  <c r="C2186" i="6"/>
  <c r="E2186" i="6" s="1"/>
  <c r="C2187" i="6"/>
  <c r="E2187" i="6" s="1"/>
  <c r="C2188" i="6"/>
  <c r="E2188" i="6" s="1"/>
  <c r="C2189" i="6"/>
  <c r="E2189" i="6" s="1"/>
  <c r="C2190" i="6"/>
  <c r="E2190" i="6" s="1"/>
  <c r="C2191" i="6"/>
  <c r="E2191" i="6" s="1"/>
  <c r="C2192" i="6"/>
  <c r="E2192" i="6" s="1"/>
  <c r="C2193" i="6"/>
  <c r="E2193" i="6" s="1"/>
  <c r="C2194" i="6"/>
  <c r="E2194" i="6" s="1"/>
  <c r="C2195" i="6"/>
  <c r="E2195" i="6" s="1"/>
  <c r="C2196" i="6"/>
  <c r="E2196" i="6" s="1"/>
  <c r="C2197" i="6"/>
  <c r="E2197" i="6" s="1"/>
  <c r="C2198" i="6"/>
  <c r="E2198" i="6" s="1"/>
  <c r="C2199" i="6"/>
  <c r="E2199" i="6" s="1"/>
  <c r="C2200" i="6"/>
  <c r="E2200" i="6" s="1"/>
  <c r="C2201" i="6"/>
  <c r="E2201" i="6" s="1"/>
  <c r="C2202" i="6"/>
  <c r="E2202" i="6" s="1"/>
  <c r="C2203" i="6"/>
  <c r="E2203" i="6" s="1"/>
  <c r="C2204" i="6"/>
  <c r="E2204" i="6" s="1"/>
  <c r="C2205" i="6"/>
  <c r="E2205" i="6" s="1"/>
  <c r="C2206" i="6"/>
  <c r="E2206" i="6" s="1"/>
  <c r="C2207" i="6"/>
  <c r="E2207" i="6" s="1"/>
  <c r="C2208" i="6"/>
  <c r="E2208" i="6" s="1"/>
  <c r="C2209" i="6"/>
  <c r="E2209" i="6" s="1"/>
  <c r="C2210" i="6"/>
  <c r="E2210" i="6" s="1"/>
  <c r="C2211" i="6"/>
  <c r="E2211" i="6" s="1"/>
  <c r="C2168" i="6"/>
  <c r="E2168" i="6" s="1"/>
  <c r="C2122" i="6"/>
  <c r="E2122" i="6" s="1"/>
  <c r="C2123" i="6"/>
  <c r="E2123" i="6" s="1"/>
  <c r="C2124" i="6"/>
  <c r="E2124" i="6" s="1"/>
  <c r="C2125" i="6"/>
  <c r="E2125" i="6" s="1"/>
  <c r="C2126" i="6"/>
  <c r="E2126" i="6" s="1"/>
  <c r="C2127" i="6"/>
  <c r="E2127" i="6" s="1"/>
  <c r="C2128" i="6"/>
  <c r="E2128" i="6" s="1"/>
  <c r="C2129" i="6"/>
  <c r="E2129" i="6" s="1"/>
  <c r="C2130" i="6"/>
  <c r="E2130" i="6" s="1"/>
  <c r="C2131" i="6"/>
  <c r="E2131" i="6" s="1"/>
  <c r="C2132" i="6"/>
  <c r="E2132" i="6" s="1"/>
  <c r="C2133" i="6"/>
  <c r="E2133" i="6" s="1"/>
  <c r="C2134" i="6"/>
  <c r="E2134" i="6" s="1"/>
  <c r="C2135" i="6"/>
  <c r="E2135" i="6" s="1"/>
  <c r="C2136" i="6"/>
  <c r="E2136" i="6" s="1"/>
  <c r="C2137" i="6"/>
  <c r="E2137" i="6" s="1"/>
  <c r="C2138" i="6"/>
  <c r="E2138" i="6" s="1"/>
  <c r="C2139" i="6"/>
  <c r="E2139" i="6" s="1"/>
  <c r="C2140" i="6"/>
  <c r="E2140" i="6" s="1"/>
  <c r="C2141" i="6"/>
  <c r="E2141" i="6" s="1"/>
  <c r="C2142" i="6"/>
  <c r="E2142" i="6" s="1"/>
  <c r="C2143" i="6"/>
  <c r="E2143" i="6" s="1"/>
  <c r="C2144" i="6"/>
  <c r="E2144" i="6" s="1"/>
  <c r="C2145" i="6"/>
  <c r="E2145" i="6" s="1"/>
  <c r="C2146" i="6"/>
  <c r="E2146" i="6" s="1"/>
  <c r="C2147" i="6"/>
  <c r="E2147" i="6" s="1"/>
  <c r="C2148" i="6"/>
  <c r="E2148" i="6" s="1"/>
  <c r="C2149" i="6"/>
  <c r="E2149" i="6" s="1"/>
  <c r="C2150" i="6"/>
  <c r="E2150" i="6" s="1"/>
  <c r="C2151" i="6"/>
  <c r="E2151" i="6" s="1"/>
  <c r="C2152" i="6"/>
  <c r="E2152" i="6" s="1"/>
  <c r="C2153" i="6"/>
  <c r="E2153" i="6" s="1"/>
  <c r="C2154" i="6"/>
  <c r="E2154" i="6" s="1"/>
  <c r="C2155" i="6"/>
  <c r="E2155" i="6" s="1"/>
  <c r="C2156" i="6"/>
  <c r="E2156" i="6" s="1"/>
  <c r="C2157" i="6"/>
  <c r="E2157" i="6" s="1"/>
  <c r="C2158" i="6"/>
  <c r="E2158" i="6" s="1"/>
  <c r="C2159" i="6"/>
  <c r="E2159" i="6" s="1"/>
  <c r="C2160" i="6"/>
  <c r="E2160" i="6" s="1"/>
  <c r="C2161" i="6"/>
  <c r="E2161" i="6" s="1"/>
  <c r="C2162" i="6"/>
  <c r="E2162" i="6" s="1"/>
  <c r="C2163" i="6"/>
  <c r="E2163" i="6" s="1"/>
  <c r="C2164" i="6"/>
  <c r="E2164" i="6" s="1"/>
  <c r="C2165" i="6"/>
  <c r="E2165" i="6" s="1"/>
  <c r="C2121" i="6"/>
  <c r="E2121" i="6" s="1"/>
  <c r="C2075" i="6"/>
  <c r="E2075" i="6" s="1"/>
  <c r="C2076" i="6"/>
  <c r="E2076" i="6" s="1"/>
  <c r="C2077" i="6"/>
  <c r="E2077" i="6" s="1"/>
  <c r="C2078" i="6"/>
  <c r="E2078" i="6" s="1"/>
  <c r="C2079" i="6"/>
  <c r="E2079" i="6" s="1"/>
  <c r="C2080" i="6"/>
  <c r="E2080" i="6" s="1"/>
  <c r="C2081" i="6"/>
  <c r="E2081" i="6" s="1"/>
  <c r="C2082" i="6"/>
  <c r="E2082" i="6" s="1"/>
  <c r="C2083" i="6"/>
  <c r="E2083" i="6" s="1"/>
  <c r="C2084" i="6"/>
  <c r="E2084" i="6" s="1"/>
  <c r="C2085" i="6"/>
  <c r="E2085" i="6" s="1"/>
  <c r="C2086" i="6"/>
  <c r="E2086" i="6" s="1"/>
  <c r="C2087" i="6"/>
  <c r="E2087" i="6" s="1"/>
  <c r="C2088" i="6"/>
  <c r="E2088" i="6" s="1"/>
  <c r="C2089" i="6"/>
  <c r="E2089" i="6" s="1"/>
  <c r="C2090" i="6"/>
  <c r="E2090" i="6" s="1"/>
  <c r="C2091" i="6"/>
  <c r="E2091" i="6" s="1"/>
  <c r="C2092" i="6"/>
  <c r="E2092" i="6" s="1"/>
  <c r="C2093" i="6"/>
  <c r="E2093" i="6" s="1"/>
  <c r="C2094" i="6"/>
  <c r="E2094" i="6" s="1"/>
  <c r="C2095" i="6"/>
  <c r="E2095" i="6" s="1"/>
  <c r="C2096" i="6"/>
  <c r="E2096" i="6" s="1"/>
  <c r="C2097" i="6"/>
  <c r="E2097" i="6" s="1"/>
  <c r="C2098" i="6"/>
  <c r="E2098" i="6" s="1"/>
  <c r="C2099" i="6"/>
  <c r="E2099" i="6" s="1"/>
  <c r="C2100" i="6"/>
  <c r="E2100" i="6" s="1"/>
  <c r="C2101" i="6"/>
  <c r="E2101" i="6" s="1"/>
  <c r="C2102" i="6"/>
  <c r="E2102" i="6" s="1"/>
  <c r="C2103" i="6"/>
  <c r="E2103" i="6" s="1"/>
  <c r="C2104" i="6"/>
  <c r="E2104" i="6" s="1"/>
  <c r="C2105" i="6"/>
  <c r="E2105" i="6" s="1"/>
  <c r="C2106" i="6"/>
  <c r="E2106" i="6" s="1"/>
  <c r="C2107" i="6"/>
  <c r="E2107" i="6" s="1"/>
  <c r="C2108" i="6"/>
  <c r="E2108" i="6" s="1"/>
  <c r="C2109" i="6"/>
  <c r="E2109" i="6" s="1"/>
  <c r="C2110" i="6"/>
  <c r="E2110" i="6" s="1"/>
  <c r="C2111" i="6"/>
  <c r="E2111" i="6" s="1"/>
  <c r="C2112" i="6"/>
  <c r="E2112" i="6" s="1"/>
  <c r="C2113" i="6"/>
  <c r="E2113" i="6" s="1"/>
  <c r="C2114" i="6"/>
  <c r="E2114" i="6" s="1"/>
  <c r="C2115" i="6"/>
  <c r="E2115" i="6" s="1"/>
  <c r="C2116" i="6"/>
  <c r="E2116" i="6" s="1"/>
  <c r="C2117" i="6"/>
  <c r="E2117" i="6" s="1"/>
  <c r="C2118" i="6"/>
  <c r="E2118" i="6" s="1"/>
  <c r="C2074" i="6"/>
  <c r="E2074" i="6" s="1"/>
  <c r="C2028" i="6"/>
  <c r="E2028" i="6" s="1"/>
  <c r="C2029" i="6"/>
  <c r="E2029" i="6" s="1"/>
  <c r="C2030" i="6"/>
  <c r="E2030" i="6" s="1"/>
  <c r="C2031" i="6"/>
  <c r="E2031" i="6" s="1"/>
  <c r="C2032" i="6"/>
  <c r="E2032" i="6" s="1"/>
  <c r="C2033" i="6"/>
  <c r="E2033" i="6" s="1"/>
  <c r="C2034" i="6"/>
  <c r="E2034" i="6" s="1"/>
  <c r="C2035" i="6"/>
  <c r="E2035" i="6" s="1"/>
  <c r="C2036" i="6"/>
  <c r="E2036" i="6" s="1"/>
  <c r="C2037" i="6"/>
  <c r="E2037" i="6" s="1"/>
  <c r="C2038" i="6"/>
  <c r="E2038" i="6" s="1"/>
  <c r="C2039" i="6"/>
  <c r="E2039" i="6" s="1"/>
  <c r="C2040" i="6"/>
  <c r="E2040" i="6" s="1"/>
  <c r="C2041" i="6"/>
  <c r="E2041" i="6" s="1"/>
  <c r="C2042" i="6"/>
  <c r="E2042" i="6" s="1"/>
  <c r="C2043" i="6"/>
  <c r="E2043" i="6" s="1"/>
  <c r="C2044" i="6"/>
  <c r="E2044" i="6" s="1"/>
  <c r="C2045" i="6"/>
  <c r="E2045" i="6" s="1"/>
  <c r="C2046" i="6"/>
  <c r="E2046" i="6" s="1"/>
  <c r="C2047" i="6"/>
  <c r="E2047" i="6" s="1"/>
  <c r="C2048" i="6"/>
  <c r="E2048" i="6" s="1"/>
  <c r="C2049" i="6"/>
  <c r="E2049" i="6" s="1"/>
  <c r="C2050" i="6"/>
  <c r="E2050" i="6" s="1"/>
  <c r="C2051" i="6"/>
  <c r="E2051" i="6" s="1"/>
  <c r="C2052" i="6"/>
  <c r="E2052" i="6" s="1"/>
  <c r="C2053" i="6"/>
  <c r="E2053" i="6" s="1"/>
  <c r="C2054" i="6"/>
  <c r="E2054" i="6" s="1"/>
  <c r="C2055" i="6"/>
  <c r="E2055" i="6" s="1"/>
  <c r="C2056" i="6"/>
  <c r="E2056" i="6" s="1"/>
  <c r="C2057" i="6"/>
  <c r="E2057" i="6" s="1"/>
  <c r="C2058" i="6"/>
  <c r="E2058" i="6" s="1"/>
  <c r="C2059" i="6"/>
  <c r="E2059" i="6" s="1"/>
  <c r="C2060" i="6"/>
  <c r="E2060" i="6" s="1"/>
  <c r="C2061" i="6"/>
  <c r="E2061" i="6" s="1"/>
  <c r="C2062" i="6"/>
  <c r="E2062" i="6" s="1"/>
  <c r="C2063" i="6"/>
  <c r="E2063" i="6" s="1"/>
  <c r="C2064" i="6"/>
  <c r="E2064" i="6" s="1"/>
  <c r="C2065" i="6"/>
  <c r="E2065" i="6" s="1"/>
  <c r="C2066" i="6"/>
  <c r="E2066" i="6" s="1"/>
  <c r="C2067" i="6"/>
  <c r="E2067" i="6" s="1"/>
  <c r="C2068" i="6"/>
  <c r="E2068" i="6" s="1"/>
  <c r="C2069" i="6"/>
  <c r="E2069" i="6" s="1"/>
  <c r="C2070" i="6"/>
  <c r="E2070" i="6" s="1"/>
  <c r="C2071" i="6"/>
  <c r="E2071" i="6" s="1"/>
  <c r="C2027" i="6"/>
  <c r="E2027" i="6" s="1"/>
  <c r="C1981" i="6"/>
  <c r="E1981" i="6" s="1"/>
  <c r="C1982" i="6"/>
  <c r="E1982" i="6" s="1"/>
  <c r="C1983" i="6"/>
  <c r="E1983" i="6" s="1"/>
  <c r="C1984" i="6"/>
  <c r="E1984" i="6" s="1"/>
  <c r="C1985" i="6"/>
  <c r="E1985" i="6" s="1"/>
  <c r="C1986" i="6"/>
  <c r="E1986" i="6" s="1"/>
  <c r="C1987" i="6"/>
  <c r="E1987" i="6" s="1"/>
  <c r="C1988" i="6"/>
  <c r="E1988" i="6" s="1"/>
  <c r="C1989" i="6"/>
  <c r="E1989" i="6" s="1"/>
  <c r="C1990" i="6"/>
  <c r="E1990" i="6" s="1"/>
  <c r="C1991" i="6"/>
  <c r="E1991" i="6" s="1"/>
  <c r="C1992" i="6"/>
  <c r="E1992" i="6" s="1"/>
  <c r="C1993" i="6"/>
  <c r="E1993" i="6" s="1"/>
  <c r="C1994" i="6"/>
  <c r="E1994" i="6" s="1"/>
  <c r="C1995" i="6"/>
  <c r="E1995" i="6" s="1"/>
  <c r="C1996" i="6"/>
  <c r="E1996" i="6" s="1"/>
  <c r="C1997" i="6"/>
  <c r="E1997" i="6" s="1"/>
  <c r="C1998" i="6"/>
  <c r="E1998" i="6" s="1"/>
  <c r="C1999" i="6"/>
  <c r="E1999" i="6" s="1"/>
  <c r="C2000" i="6"/>
  <c r="E2000" i="6" s="1"/>
  <c r="C2001" i="6"/>
  <c r="E2001" i="6" s="1"/>
  <c r="C2002" i="6"/>
  <c r="E2002" i="6" s="1"/>
  <c r="C2003" i="6"/>
  <c r="E2003" i="6" s="1"/>
  <c r="C2004" i="6"/>
  <c r="E2004" i="6" s="1"/>
  <c r="C2005" i="6"/>
  <c r="E2005" i="6" s="1"/>
  <c r="C2006" i="6"/>
  <c r="E2006" i="6" s="1"/>
  <c r="C2007" i="6"/>
  <c r="E2007" i="6" s="1"/>
  <c r="C2008" i="6"/>
  <c r="E2008" i="6" s="1"/>
  <c r="C2009" i="6"/>
  <c r="E2009" i="6" s="1"/>
  <c r="C2010" i="6"/>
  <c r="E2010" i="6" s="1"/>
  <c r="C2011" i="6"/>
  <c r="E2011" i="6" s="1"/>
  <c r="C2012" i="6"/>
  <c r="E2012" i="6" s="1"/>
  <c r="C2013" i="6"/>
  <c r="E2013" i="6" s="1"/>
  <c r="C2014" i="6"/>
  <c r="E2014" i="6" s="1"/>
  <c r="C2015" i="6"/>
  <c r="E2015" i="6" s="1"/>
  <c r="C2016" i="6"/>
  <c r="E2016" i="6" s="1"/>
  <c r="C2017" i="6"/>
  <c r="E2017" i="6" s="1"/>
  <c r="C2018" i="6"/>
  <c r="E2018" i="6" s="1"/>
  <c r="C2019" i="6"/>
  <c r="E2019" i="6" s="1"/>
  <c r="C2020" i="6"/>
  <c r="E2020" i="6" s="1"/>
  <c r="C2021" i="6"/>
  <c r="E2021" i="6" s="1"/>
  <c r="C2022" i="6"/>
  <c r="E2022" i="6" s="1"/>
  <c r="C2023" i="6"/>
  <c r="E2023" i="6" s="1"/>
  <c r="C2024" i="6"/>
  <c r="E2024" i="6" s="1"/>
  <c r="C1980" i="6"/>
  <c r="E1980" i="6" s="1"/>
  <c r="C1934" i="6"/>
  <c r="E1934" i="6" s="1"/>
  <c r="C1935" i="6"/>
  <c r="E1935" i="6" s="1"/>
  <c r="C1936" i="6"/>
  <c r="E1936" i="6" s="1"/>
  <c r="C1937" i="6"/>
  <c r="E1937" i="6" s="1"/>
  <c r="C1938" i="6"/>
  <c r="E1938" i="6" s="1"/>
  <c r="C1939" i="6"/>
  <c r="E1939" i="6" s="1"/>
  <c r="C1940" i="6"/>
  <c r="E1940" i="6" s="1"/>
  <c r="C1941" i="6"/>
  <c r="E1941" i="6" s="1"/>
  <c r="C1942" i="6"/>
  <c r="E1942" i="6" s="1"/>
  <c r="C1943" i="6"/>
  <c r="E1943" i="6" s="1"/>
  <c r="C1944" i="6"/>
  <c r="E1944" i="6" s="1"/>
  <c r="C1945" i="6"/>
  <c r="E1945" i="6" s="1"/>
  <c r="C1946" i="6"/>
  <c r="E1946" i="6" s="1"/>
  <c r="C1947" i="6"/>
  <c r="E1947" i="6" s="1"/>
  <c r="C1948" i="6"/>
  <c r="E1948" i="6" s="1"/>
  <c r="C1949" i="6"/>
  <c r="E1949" i="6" s="1"/>
  <c r="C1950" i="6"/>
  <c r="E1950" i="6" s="1"/>
  <c r="C1951" i="6"/>
  <c r="E1951" i="6" s="1"/>
  <c r="C1952" i="6"/>
  <c r="E1952" i="6" s="1"/>
  <c r="C1953" i="6"/>
  <c r="E1953" i="6" s="1"/>
  <c r="C1954" i="6"/>
  <c r="E1954" i="6" s="1"/>
  <c r="C1955" i="6"/>
  <c r="E1955" i="6" s="1"/>
  <c r="C1956" i="6"/>
  <c r="E1956" i="6" s="1"/>
  <c r="C1957" i="6"/>
  <c r="E1957" i="6" s="1"/>
  <c r="C1958" i="6"/>
  <c r="E1958" i="6" s="1"/>
  <c r="C1959" i="6"/>
  <c r="E1959" i="6" s="1"/>
  <c r="C1960" i="6"/>
  <c r="E1960" i="6" s="1"/>
  <c r="C1961" i="6"/>
  <c r="E1961" i="6" s="1"/>
  <c r="C1962" i="6"/>
  <c r="E1962" i="6" s="1"/>
  <c r="C1963" i="6"/>
  <c r="E1963" i="6" s="1"/>
  <c r="C1964" i="6"/>
  <c r="E1964" i="6" s="1"/>
  <c r="C1965" i="6"/>
  <c r="E1965" i="6" s="1"/>
  <c r="C1966" i="6"/>
  <c r="E1966" i="6" s="1"/>
  <c r="C1967" i="6"/>
  <c r="E1967" i="6" s="1"/>
  <c r="C1968" i="6"/>
  <c r="E1968" i="6" s="1"/>
  <c r="C1969" i="6"/>
  <c r="E1969" i="6" s="1"/>
  <c r="C1970" i="6"/>
  <c r="E1970" i="6" s="1"/>
  <c r="C1971" i="6"/>
  <c r="E1971" i="6" s="1"/>
  <c r="C1972" i="6"/>
  <c r="E1972" i="6" s="1"/>
  <c r="C1973" i="6"/>
  <c r="E1973" i="6" s="1"/>
  <c r="C1974" i="6"/>
  <c r="E1974" i="6" s="1"/>
  <c r="C1975" i="6"/>
  <c r="E1975" i="6" s="1"/>
  <c r="C1976" i="6"/>
  <c r="E1976" i="6" s="1"/>
  <c r="C1977" i="6"/>
  <c r="E1977" i="6" s="1"/>
  <c r="C1933" i="6"/>
  <c r="E1933" i="6" s="1"/>
  <c r="C1887" i="6"/>
  <c r="E1887" i="6" s="1"/>
  <c r="C1888" i="6"/>
  <c r="E1888" i="6" s="1"/>
  <c r="C1889" i="6"/>
  <c r="E1889" i="6" s="1"/>
  <c r="C1890" i="6"/>
  <c r="E1890" i="6" s="1"/>
  <c r="C1891" i="6"/>
  <c r="E1891" i="6" s="1"/>
  <c r="C1892" i="6"/>
  <c r="E1892" i="6" s="1"/>
  <c r="C1893" i="6"/>
  <c r="E1893" i="6" s="1"/>
  <c r="C1894" i="6"/>
  <c r="E1894" i="6" s="1"/>
  <c r="C1895" i="6"/>
  <c r="E1895" i="6" s="1"/>
  <c r="C1896" i="6"/>
  <c r="E1896" i="6" s="1"/>
  <c r="C1897" i="6"/>
  <c r="E1897" i="6" s="1"/>
  <c r="C1898" i="6"/>
  <c r="E1898" i="6" s="1"/>
  <c r="C1899" i="6"/>
  <c r="E1899" i="6" s="1"/>
  <c r="C1900" i="6"/>
  <c r="E1900" i="6" s="1"/>
  <c r="C1901" i="6"/>
  <c r="E1901" i="6" s="1"/>
  <c r="C1902" i="6"/>
  <c r="E1902" i="6" s="1"/>
  <c r="C1903" i="6"/>
  <c r="E1903" i="6" s="1"/>
  <c r="C1904" i="6"/>
  <c r="E1904" i="6" s="1"/>
  <c r="C1905" i="6"/>
  <c r="E1905" i="6" s="1"/>
  <c r="C1906" i="6"/>
  <c r="E1906" i="6" s="1"/>
  <c r="C1907" i="6"/>
  <c r="E1907" i="6" s="1"/>
  <c r="C1908" i="6"/>
  <c r="E1908" i="6" s="1"/>
  <c r="C1909" i="6"/>
  <c r="E1909" i="6" s="1"/>
  <c r="C1910" i="6"/>
  <c r="E1910" i="6" s="1"/>
  <c r="C1911" i="6"/>
  <c r="E1911" i="6" s="1"/>
  <c r="C1912" i="6"/>
  <c r="E1912" i="6" s="1"/>
  <c r="C1913" i="6"/>
  <c r="E1913" i="6" s="1"/>
  <c r="C1914" i="6"/>
  <c r="E1914" i="6" s="1"/>
  <c r="C1915" i="6"/>
  <c r="E1915" i="6" s="1"/>
  <c r="C1916" i="6"/>
  <c r="E1916" i="6" s="1"/>
  <c r="C1917" i="6"/>
  <c r="E1917" i="6" s="1"/>
  <c r="C1918" i="6"/>
  <c r="E1918" i="6" s="1"/>
  <c r="C1919" i="6"/>
  <c r="E1919" i="6" s="1"/>
  <c r="C1920" i="6"/>
  <c r="E1920" i="6" s="1"/>
  <c r="C1921" i="6"/>
  <c r="E1921" i="6" s="1"/>
  <c r="C1922" i="6"/>
  <c r="E1922" i="6" s="1"/>
  <c r="C1923" i="6"/>
  <c r="E1923" i="6" s="1"/>
  <c r="C1924" i="6"/>
  <c r="E1924" i="6" s="1"/>
  <c r="C1925" i="6"/>
  <c r="E1925" i="6" s="1"/>
  <c r="C1926" i="6"/>
  <c r="E1926" i="6" s="1"/>
  <c r="C1927" i="6"/>
  <c r="E1927" i="6" s="1"/>
  <c r="C1928" i="6"/>
  <c r="E1928" i="6" s="1"/>
  <c r="C1929" i="6"/>
  <c r="E1929" i="6" s="1"/>
  <c r="C1930" i="6"/>
  <c r="E1930" i="6" s="1"/>
  <c r="C1886" i="6"/>
  <c r="E1886" i="6" s="1"/>
  <c r="C1840" i="6"/>
  <c r="E1840" i="6" s="1"/>
  <c r="C1841" i="6"/>
  <c r="E1841" i="6" s="1"/>
  <c r="C1842" i="6"/>
  <c r="E1842" i="6" s="1"/>
  <c r="C1843" i="6"/>
  <c r="E1843" i="6" s="1"/>
  <c r="C1844" i="6"/>
  <c r="E1844" i="6" s="1"/>
  <c r="C1845" i="6"/>
  <c r="E1845" i="6" s="1"/>
  <c r="C1846" i="6"/>
  <c r="E1846" i="6" s="1"/>
  <c r="C1847" i="6"/>
  <c r="E1847" i="6" s="1"/>
  <c r="C1848" i="6"/>
  <c r="E1848" i="6" s="1"/>
  <c r="C1849" i="6"/>
  <c r="E1849" i="6" s="1"/>
  <c r="C1850" i="6"/>
  <c r="E1850" i="6" s="1"/>
  <c r="C1851" i="6"/>
  <c r="E1851" i="6" s="1"/>
  <c r="C1852" i="6"/>
  <c r="E1852" i="6" s="1"/>
  <c r="C1853" i="6"/>
  <c r="E1853" i="6" s="1"/>
  <c r="C1854" i="6"/>
  <c r="E1854" i="6" s="1"/>
  <c r="C1855" i="6"/>
  <c r="E1855" i="6" s="1"/>
  <c r="C1856" i="6"/>
  <c r="E1856" i="6" s="1"/>
  <c r="C1857" i="6"/>
  <c r="E1857" i="6" s="1"/>
  <c r="C1858" i="6"/>
  <c r="E1858" i="6" s="1"/>
  <c r="C1859" i="6"/>
  <c r="E1859" i="6" s="1"/>
  <c r="C1860" i="6"/>
  <c r="E1860" i="6" s="1"/>
  <c r="C1861" i="6"/>
  <c r="E1861" i="6" s="1"/>
  <c r="C1862" i="6"/>
  <c r="E1862" i="6" s="1"/>
  <c r="C1863" i="6"/>
  <c r="E1863" i="6" s="1"/>
  <c r="C1864" i="6"/>
  <c r="E1864" i="6" s="1"/>
  <c r="C1865" i="6"/>
  <c r="E1865" i="6" s="1"/>
  <c r="C1866" i="6"/>
  <c r="E1866" i="6" s="1"/>
  <c r="C1867" i="6"/>
  <c r="E1867" i="6" s="1"/>
  <c r="C1868" i="6"/>
  <c r="E1868" i="6" s="1"/>
  <c r="C1869" i="6"/>
  <c r="E1869" i="6" s="1"/>
  <c r="C1870" i="6"/>
  <c r="E1870" i="6" s="1"/>
  <c r="C1871" i="6"/>
  <c r="E1871" i="6" s="1"/>
  <c r="C1872" i="6"/>
  <c r="E1872" i="6" s="1"/>
  <c r="C1873" i="6"/>
  <c r="E1873" i="6" s="1"/>
  <c r="C1874" i="6"/>
  <c r="E1874" i="6" s="1"/>
  <c r="C1875" i="6"/>
  <c r="E1875" i="6" s="1"/>
  <c r="C1876" i="6"/>
  <c r="E1876" i="6" s="1"/>
  <c r="C1877" i="6"/>
  <c r="E1877" i="6" s="1"/>
  <c r="C1878" i="6"/>
  <c r="E1878" i="6" s="1"/>
  <c r="C1879" i="6"/>
  <c r="E1879" i="6" s="1"/>
  <c r="C1880" i="6"/>
  <c r="E1880" i="6" s="1"/>
  <c r="C1881" i="6"/>
  <c r="E1881" i="6" s="1"/>
  <c r="C1882" i="6"/>
  <c r="E1882" i="6" s="1"/>
  <c r="C1883" i="6"/>
  <c r="E1883" i="6" s="1"/>
  <c r="C1839" i="6"/>
  <c r="E1839" i="6" s="1"/>
  <c r="C1793" i="6"/>
  <c r="E1793" i="6" s="1"/>
  <c r="C1794" i="6"/>
  <c r="E1794" i="6" s="1"/>
  <c r="C1795" i="6"/>
  <c r="E1795" i="6" s="1"/>
  <c r="C1796" i="6"/>
  <c r="E1796" i="6" s="1"/>
  <c r="C1797" i="6"/>
  <c r="E1797" i="6" s="1"/>
  <c r="C1798" i="6"/>
  <c r="E1798" i="6" s="1"/>
  <c r="C1799" i="6"/>
  <c r="E1799" i="6" s="1"/>
  <c r="C1800" i="6"/>
  <c r="E1800" i="6" s="1"/>
  <c r="C1801" i="6"/>
  <c r="E1801" i="6" s="1"/>
  <c r="C1802" i="6"/>
  <c r="E1802" i="6" s="1"/>
  <c r="C1803" i="6"/>
  <c r="E1803" i="6" s="1"/>
  <c r="C1804" i="6"/>
  <c r="E1804" i="6" s="1"/>
  <c r="C1805" i="6"/>
  <c r="E1805" i="6" s="1"/>
  <c r="C1806" i="6"/>
  <c r="E1806" i="6" s="1"/>
  <c r="C1807" i="6"/>
  <c r="E1807" i="6" s="1"/>
  <c r="C1808" i="6"/>
  <c r="E1808" i="6" s="1"/>
  <c r="C1809" i="6"/>
  <c r="E1809" i="6" s="1"/>
  <c r="C1810" i="6"/>
  <c r="E1810" i="6" s="1"/>
  <c r="C1811" i="6"/>
  <c r="E1811" i="6" s="1"/>
  <c r="C1812" i="6"/>
  <c r="E1812" i="6" s="1"/>
  <c r="C1813" i="6"/>
  <c r="E1813" i="6" s="1"/>
  <c r="C1814" i="6"/>
  <c r="E1814" i="6" s="1"/>
  <c r="C1815" i="6"/>
  <c r="E1815" i="6" s="1"/>
  <c r="C1816" i="6"/>
  <c r="E1816" i="6" s="1"/>
  <c r="C1817" i="6"/>
  <c r="E1817" i="6" s="1"/>
  <c r="C1818" i="6"/>
  <c r="E1818" i="6" s="1"/>
  <c r="C1819" i="6"/>
  <c r="E1819" i="6" s="1"/>
  <c r="C1820" i="6"/>
  <c r="E1820" i="6" s="1"/>
  <c r="C1821" i="6"/>
  <c r="E1821" i="6" s="1"/>
  <c r="C1822" i="6"/>
  <c r="E1822" i="6" s="1"/>
  <c r="C1823" i="6"/>
  <c r="E1823" i="6" s="1"/>
  <c r="C1824" i="6"/>
  <c r="E1824" i="6" s="1"/>
  <c r="C1825" i="6"/>
  <c r="E1825" i="6" s="1"/>
  <c r="C1826" i="6"/>
  <c r="E1826" i="6" s="1"/>
  <c r="C1827" i="6"/>
  <c r="E1827" i="6" s="1"/>
  <c r="C1828" i="6"/>
  <c r="E1828" i="6" s="1"/>
  <c r="C1829" i="6"/>
  <c r="E1829" i="6" s="1"/>
  <c r="C1830" i="6"/>
  <c r="E1830" i="6" s="1"/>
  <c r="C1831" i="6"/>
  <c r="E1831" i="6" s="1"/>
  <c r="C1832" i="6"/>
  <c r="E1832" i="6" s="1"/>
  <c r="C1833" i="6"/>
  <c r="E1833" i="6" s="1"/>
  <c r="C1834" i="6"/>
  <c r="E1834" i="6" s="1"/>
  <c r="C1835" i="6"/>
  <c r="E1835" i="6" s="1"/>
  <c r="C1836" i="6"/>
  <c r="E1836" i="6" s="1"/>
  <c r="C1792" i="6"/>
  <c r="E1792" i="6" s="1"/>
  <c r="C1746" i="6"/>
  <c r="E1746" i="6" s="1"/>
  <c r="C1747" i="6"/>
  <c r="E1747" i="6" s="1"/>
  <c r="C1748" i="6"/>
  <c r="E1748" i="6" s="1"/>
  <c r="C1749" i="6"/>
  <c r="E1749" i="6" s="1"/>
  <c r="C1750" i="6"/>
  <c r="E1750" i="6" s="1"/>
  <c r="C1751" i="6"/>
  <c r="E1751" i="6" s="1"/>
  <c r="C1752" i="6"/>
  <c r="E1752" i="6" s="1"/>
  <c r="C1753" i="6"/>
  <c r="E1753" i="6" s="1"/>
  <c r="C1754" i="6"/>
  <c r="E1754" i="6" s="1"/>
  <c r="C1755" i="6"/>
  <c r="E1755" i="6" s="1"/>
  <c r="C1756" i="6"/>
  <c r="E1756" i="6" s="1"/>
  <c r="C1757" i="6"/>
  <c r="E1757" i="6" s="1"/>
  <c r="C1758" i="6"/>
  <c r="E1758" i="6" s="1"/>
  <c r="C1759" i="6"/>
  <c r="E1759" i="6" s="1"/>
  <c r="C1760" i="6"/>
  <c r="E1760" i="6" s="1"/>
  <c r="C1761" i="6"/>
  <c r="E1761" i="6" s="1"/>
  <c r="C1762" i="6"/>
  <c r="E1762" i="6" s="1"/>
  <c r="C1763" i="6"/>
  <c r="E1763" i="6" s="1"/>
  <c r="C1764" i="6"/>
  <c r="E1764" i="6" s="1"/>
  <c r="C1765" i="6"/>
  <c r="E1765" i="6" s="1"/>
  <c r="C1766" i="6"/>
  <c r="E1766" i="6" s="1"/>
  <c r="C1767" i="6"/>
  <c r="E1767" i="6" s="1"/>
  <c r="C1768" i="6"/>
  <c r="E1768" i="6" s="1"/>
  <c r="C1769" i="6"/>
  <c r="E1769" i="6" s="1"/>
  <c r="C1770" i="6"/>
  <c r="E1770" i="6" s="1"/>
  <c r="C1771" i="6"/>
  <c r="E1771" i="6" s="1"/>
  <c r="C1772" i="6"/>
  <c r="E1772" i="6" s="1"/>
  <c r="C1773" i="6"/>
  <c r="E1773" i="6" s="1"/>
  <c r="C1774" i="6"/>
  <c r="E1774" i="6" s="1"/>
  <c r="C1775" i="6"/>
  <c r="E1775" i="6" s="1"/>
  <c r="C1776" i="6"/>
  <c r="E1776" i="6" s="1"/>
  <c r="C1777" i="6"/>
  <c r="E1777" i="6" s="1"/>
  <c r="C1778" i="6"/>
  <c r="E1778" i="6" s="1"/>
  <c r="C1779" i="6"/>
  <c r="E1779" i="6" s="1"/>
  <c r="C1780" i="6"/>
  <c r="E1780" i="6" s="1"/>
  <c r="C1781" i="6"/>
  <c r="E1781" i="6" s="1"/>
  <c r="C1782" i="6"/>
  <c r="E1782" i="6" s="1"/>
  <c r="C1783" i="6"/>
  <c r="E1783" i="6" s="1"/>
  <c r="C1784" i="6"/>
  <c r="E1784" i="6" s="1"/>
  <c r="C1785" i="6"/>
  <c r="E1785" i="6" s="1"/>
  <c r="C1786" i="6"/>
  <c r="E1786" i="6" s="1"/>
  <c r="C1787" i="6"/>
  <c r="E1787" i="6" s="1"/>
  <c r="C1788" i="6"/>
  <c r="E1788" i="6" s="1"/>
  <c r="C1789" i="6"/>
  <c r="E1789" i="6" s="1"/>
  <c r="C1745" i="6"/>
  <c r="E1745" i="6" s="1"/>
  <c r="C1699" i="6"/>
  <c r="E1699" i="6" s="1"/>
  <c r="C1700" i="6"/>
  <c r="E1700" i="6" s="1"/>
  <c r="C1701" i="6"/>
  <c r="E1701" i="6" s="1"/>
  <c r="C1702" i="6"/>
  <c r="E1702" i="6" s="1"/>
  <c r="C1703" i="6"/>
  <c r="E1703" i="6" s="1"/>
  <c r="C1704" i="6"/>
  <c r="E1704" i="6" s="1"/>
  <c r="C1705" i="6"/>
  <c r="E1705" i="6" s="1"/>
  <c r="C1706" i="6"/>
  <c r="E1706" i="6" s="1"/>
  <c r="C1707" i="6"/>
  <c r="E1707" i="6" s="1"/>
  <c r="C1708" i="6"/>
  <c r="E1708" i="6" s="1"/>
  <c r="C1709" i="6"/>
  <c r="E1709" i="6" s="1"/>
  <c r="C1710" i="6"/>
  <c r="E1710" i="6" s="1"/>
  <c r="C1711" i="6"/>
  <c r="E1711" i="6" s="1"/>
  <c r="C1712" i="6"/>
  <c r="E1712" i="6" s="1"/>
  <c r="C1713" i="6"/>
  <c r="E1713" i="6" s="1"/>
  <c r="C1714" i="6"/>
  <c r="E1714" i="6" s="1"/>
  <c r="C1715" i="6"/>
  <c r="E1715" i="6" s="1"/>
  <c r="C1716" i="6"/>
  <c r="E1716" i="6" s="1"/>
  <c r="C1717" i="6"/>
  <c r="E1717" i="6" s="1"/>
  <c r="C1718" i="6"/>
  <c r="E1718" i="6" s="1"/>
  <c r="C1719" i="6"/>
  <c r="E1719" i="6" s="1"/>
  <c r="C1720" i="6"/>
  <c r="E1720" i="6" s="1"/>
  <c r="C1721" i="6"/>
  <c r="E1721" i="6" s="1"/>
  <c r="C1722" i="6"/>
  <c r="E1722" i="6" s="1"/>
  <c r="C1723" i="6"/>
  <c r="E1723" i="6" s="1"/>
  <c r="C1724" i="6"/>
  <c r="E1724" i="6" s="1"/>
  <c r="C1725" i="6"/>
  <c r="E1725" i="6" s="1"/>
  <c r="C1726" i="6"/>
  <c r="E1726" i="6" s="1"/>
  <c r="C1727" i="6"/>
  <c r="E1727" i="6" s="1"/>
  <c r="C1728" i="6"/>
  <c r="E1728" i="6" s="1"/>
  <c r="C1729" i="6"/>
  <c r="E1729" i="6" s="1"/>
  <c r="C1730" i="6"/>
  <c r="E1730" i="6" s="1"/>
  <c r="C1731" i="6"/>
  <c r="E1731" i="6" s="1"/>
  <c r="C1732" i="6"/>
  <c r="E1732" i="6" s="1"/>
  <c r="C1733" i="6"/>
  <c r="E1733" i="6" s="1"/>
  <c r="C1734" i="6"/>
  <c r="E1734" i="6" s="1"/>
  <c r="C1735" i="6"/>
  <c r="E1735" i="6" s="1"/>
  <c r="C1736" i="6"/>
  <c r="E1736" i="6" s="1"/>
  <c r="C1737" i="6"/>
  <c r="E1737" i="6" s="1"/>
  <c r="C1738" i="6"/>
  <c r="E1738" i="6" s="1"/>
  <c r="C1739" i="6"/>
  <c r="E1739" i="6" s="1"/>
  <c r="C1740" i="6"/>
  <c r="E1740" i="6" s="1"/>
  <c r="C1741" i="6"/>
  <c r="E1741" i="6" s="1"/>
  <c r="C1742" i="6"/>
  <c r="E1742" i="6" s="1"/>
  <c r="C1698" i="6"/>
  <c r="E1698" i="6" s="1"/>
  <c r="C1652" i="6"/>
  <c r="E1652" i="6" s="1"/>
  <c r="C1653" i="6"/>
  <c r="E1653" i="6" s="1"/>
  <c r="C1654" i="6"/>
  <c r="E1654" i="6" s="1"/>
  <c r="C1655" i="6"/>
  <c r="E1655" i="6" s="1"/>
  <c r="C1656" i="6"/>
  <c r="E1656" i="6" s="1"/>
  <c r="C1657" i="6"/>
  <c r="E1657" i="6" s="1"/>
  <c r="C1658" i="6"/>
  <c r="E1658" i="6" s="1"/>
  <c r="C1659" i="6"/>
  <c r="E1659" i="6" s="1"/>
  <c r="C1660" i="6"/>
  <c r="E1660" i="6" s="1"/>
  <c r="C1661" i="6"/>
  <c r="E1661" i="6" s="1"/>
  <c r="C1662" i="6"/>
  <c r="E1662" i="6" s="1"/>
  <c r="C1663" i="6"/>
  <c r="E1663" i="6" s="1"/>
  <c r="C1664" i="6"/>
  <c r="E1664" i="6" s="1"/>
  <c r="C1665" i="6"/>
  <c r="E1665" i="6" s="1"/>
  <c r="C1666" i="6"/>
  <c r="E1666" i="6" s="1"/>
  <c r="C1667" i="6"/>
  <c r="E1667" i="6" s="1"/>
  <c r="C1668" i="6"/>
  <c r="E1668" i="6" s="1"/>
  <c r="C1669" i="6"/>
  <c r="E1669" i="6" s="1"/>
  <c r="C1670" i="6"/>
  <c r="E1670" i="6" s="1"/>
  <c r="C1671" i="6"/>
  <c r="E1671" i="6" s="1"/>
  <c r="C1672" i="6"/>
  <c r="E1672" i="6" s="1"/>
  <c r="C1673" i="6"/>
  <c r="E1673" i="6" s="1"/>
  <c r="C1674" i="6"/>
  <c r="E1674" i="6" s="1"/>
  <c r="C1675" i="6"/>
  <c r="E1675" i="6" s="1"/>
  <c r="C1676" i="6"/>
  <c r="E1676" i="6" s="1"/>
  <c r="C1677" i="6"/>
  <c r="E1677" i="6" s="1"/>
  <c r="C1678" i="6"/>
  <c r="E1678" i="6" s="1"/>
  <c r="C1679" i="6"/>
  <c r="E1679" i="6" s="1"/>
  <c r="C1680" i="6"/>
  <c r="E1680" i="6" s="1"/>
  <c r="C1681" i="6"/>
  <c r="E1681" i="6" s="1"/>
  <c r="C1682" i="6"/>
  <c r="E1682" i="6" s="1"/>
  <c r="C1683" i="6"/>
  <c r="E1683" i="6" s="1"/>
  <c r="C1684" i="6"/>
  <c r="E1684" i="6" s="1"/>
  <c r="C1685" i="6"/>
  <c r="E1685" i="6" s="1"/>
  <c r="C1686" i="6"/>
  <c r="E1686" i="6" s="1"/>
  <c r="C1687" i="6"/>
  <c r="E1687" i="6" s="1"/>
  <c r="C1688" i="6"/>
  <c r="E1688" i="6" s="1"/>
  <c r="C1689" i="6"/>
  <c r="E1689" i="6" s="1"/>
  <c r="C1690" i="6"/>
  <c r="E1690" i="6" s="1"/>
  <c r="C1691" i="6"/>
  <c r="E1691" i="6" s="1"/>
  <c r="C1692" i="6"/>
  <c r="E1692" i="6" s="1"/>
  <c r="C1693" i="6"/>
  <c r="E1693" i="6" s="1"/>
  <c r="C1694" i="6"/>
  <c r="E1694" i="6" s="1"/>
  <c r="C1695" i="6"/>
  <c r="E1695" i="6" s="1"/>
  <c r="C1651" i="6"/>
  <c r="E1651" i="6" s="1"/>
  <c r="C1605" i="6"/>
  <c r="E1605" i="6" s="1"/>
  <c r="C1606" i="6"/>
  <c r="E1606" i="6" s="1"/>
  <c r="C1607" i="6"/>
  <c r="E1607" i="6" s="1"/>
  <c r="C1608" i="6"/>
  <c r="E1608" i="6" s="1"/>
  <c r="C1609" i="6"/>
  <c r="E1609" i="6" s="1"/>
  <c r="C1610" i="6"/>
  <c r="E1610" i="6" s="1"/>
  <c r="C1611" i="6"/>
  <c r="E1611" i="6" s="1"/>
  <c r="C1612" i="6"/>
  <c r="E1612" i="6" s="1"/>
  <c r="C1613" i="6"/>
  <c r="E1613" i="6" s="1"/>
  <c r="C1614" i="6"/>
  <c r="E1614" i="6" s="1"/>
  <c r="C1615" i="6"/>
  <c r="E1615" i="6" s="1"/>
  <c r="C1616" i="6"/>
  <c r="E1616" i="6" s="1"/>
  <c r="C1617" i="6"/>
  <c r="E1617" i="6" s="1"/>
  <c r="C1618" i="6"/>
  <c r="E1618" i="6" s="1"/>
  <c r="C1619" i="6"/>
  <c r="E1619" i="6" s="1"/>
  <c r="C1620" i="6"/>
  <c r="E1620" i="6" s="1"/>
  <c r="C1621" i="6"/>
  <c r="E1621" i="6" s="1"/>
  <c r="C1622" i="6"/>
  <c r="E1622" i="6" s="1"/>
  <c r="C1623" i="6"/>
  <c r="E1623" i="6" s="1"/>
  <c r="C1624" i="6"/>
  <c r="E1624" i="6" s="1"/>
  <c r="C1625" i="6"/>
  <c r="E1625" i="6" s="1"/>
  <c r="C1626" i="6"/>
  <c r="E1626" i="6" s="1"/>
  <c r="C1627" i="6"/>
  <c r="E1627" i="6" s="1"/>
  <c r="C1628" i="6"/>
  <c r="E1628" i="6" s="1"/>
  <c r="C1629" i="6"/>
  <c r="E1629" i="6" s="1"/>
  <c r="C1630" i="6"/>
  <c r="E1630" i="6" s="1"/>
  <c r="C1631" i="6"/>
  <c r="E1631" i="6" s="1"/>
  <c r="C1632" i="6"/>
  <c r="E1632" i="6" s="1"/>
  <c r="C1633" i="6"/>
  <c r="E1633" i="6" s="1"/>
  <c r="C1634" i="6"/>
  <c r="E1634" i="6" s="1"/>
  <c r="C1635" i="6"/>
  <c r="E1635" i="6" s="1"/>
  <c r="C1636" i="6"/>
  <c r="E1636" i="6" s="1"/>
  <c r="C1637" i="6"/>
  <c r="E1637" i="6" s="1"/>
  <c r="C1638" i="6"/>
  <c r="E1638" i="6" s="1"/>
  <c r="C1639" i="6"/>
  <c r="E1639" i="6" s="1"/>
  <c r="C1640" i="6"/>
  <c r="E1640" i="6" s="1"/>
  <c r="C1641" i="6"/>
  <c r="E1641" i="6" s="1"/>
  <c r="C1642" i="6"/>
  <c r="E1642" i="6" s="1"/>
  <c r="C1643" i="6"/>
  <c r="E1643" i="6" s="1"/>
  <c r="C1644" i="6"/>
  <c r="E1644" i="6" s="1"/>
  <c r="C1645" i="6"/>
  <c r="E1645" i="6" s="1"/>
  <c r="C1646" i="6"/>
  <c r="E1646" i="6" s="1"/>
  <c r="C1647" i="6"/>
  <c r="E1647" i="6" s="1"/>
  <c r="C1648" i="6"/>
  <c r="E1648" i="6" s="1"/>
  <c r="C1604" i="6"/>
  <c r="E1604" i="6" s="1"/>
  <c r="C1558" i="6"/>
  <c r="E1558" i="6" s="1"/>
  <c r="C1559" i="6"/>
  <c r="E1559" i="6" s="1"/>
  <c r="C1560" i="6"/>
  <c r="E1560" i="6" s="1"/>
  <c r="C1561" i="6"/>
  <c r="E1561" i="6" s="1"/>
  <c r="C1562" i="6"/>
  <c r="E1562" i="6" s="1"/>
  <c r="C1563" i="6"/>
  <c r="E1563" i="6" s="1"/>
  <c r="C1564" i="6"/>
  <c r="E1564" i="6" s="1"/>
  <c r="C1565" i="6"/>
  <c r="E1565" i="6" s="1"/>
  <c r="C1566" i="6"/>
  <c r="E1566" i="6" s="1"/>
  <c r="C1567" i="6"/>
  <c r="E1567" i="6" s="1"/>
  <c r="C1568" i="6"/>
  <c r="E1568" i="6" s="1"/>
  <c r="C1569" i="6"/>
  <c r="E1569" i="6" s="1"/>
  <c r="C1570" i="6"/>
  <c r="E1570" i="6" s="1"/>
  <c r="C1571" i="6"/>
  <c r="E1571" i="6" s="1"/>
  <c r="C1572" i="6"/>
  <c r="E1572" i="6" s="1"/>
  <c r="C1573" i="6"/>
  <c r="E1573" i="6" s="1"/>
  <c r="C1574" i="6"/>
  <c r="E1574" i="6" s="1"/>
  <c r="C1575" i="6"/>
  <c r="E1575" i="6" s="1"/>
  <c r="C1576" i="6"/>
  <c r="E1576" i="6" s="1"/>
  <c r="C1577" i="6"/>
  <c r="E1577" i="6" s="1"/>
  <c r="C1578" i="6"/>
  <c r="E1578" i="6" s="1"/>
  <c r="C1579" i="6"/>
  <c r="E1579" i="6" s="1"/>
  <c r="C1580" i="6"/>
  <c r="E1580" i="6" s="1"/>
  <c r="C1581" i="6"/>
  <c r="E1581" i="6" s="1"/>
  <c r="C1582" i="6"/>
  <c r="E1582" i="6" s="1"/>
  <c r="C1583" i="6"/>
  <c r="E1583" i="6" s="1"/>
  <c r="C1584" i="6"/>
  <c r="E1584" i="6" s="1"/>
  <c r="C1585" i="6"/>
  <c r="E1585" i="6" s="1"/>
  <c r="C1586" i="6"/>
  <c r="E1586" i="6" s="1"/>
  <c r="C1587" i="6"/>
  <c r="E1587" i="6" s="1"/>
  <c r="C1588" i="6"/>
  <c r="E1588" i="6" s="1"/>
  <c r="C1589" i="6"/>
  <c r="E1589" i="6" s="1"/>
  <c r="C1590" i="6"/>
  <c r="E1590" i="6" s="1"/>
  <c r="C1591" i="6"/>
  <c r="E1591" i="6" s="1"/>
  <c r="C1592" i="6"/>
  <c r="E1592" i="6" s="1"/>
  <c r="C1593" i="6"/>
  <c r="E1593" i="6" s="1"/>
  <c r="C1594" i="6"/>
  <c r="E1594" i="6" s="1"/>
  <c r="C1595" i="6"/>
  <c r="E1595" i="6" s="1"/>
  <c r="C1596" i="6"/>
  <c r="E1596" i="6" s="1"/>
  <c r="C1597" i="6"/>
  <c r="E1597" i="6" s="1"/>
  <c r="C1598" i="6"/>
  <c r="E1598" i="6" s="1"/>
  <c r="C1599" i="6"/>
  <c r="E1599" i="6" s="1"/>
  <c r="C1600" i="6"/>
  <c r="E1600" i="6" s="1"/>
  <c r="C1601" i="6"/>
  <c r="E1601" i="6" s="1"/>
  <c r="C1557" i="6"/>
  <c r="E1557" i="6" s="1"/>
  <c r="C1511" i="6"/>
  <c r="E1511" i="6" s="1"/>
  <c r="C1512" i="6"/>
  <c r="E1512" i="6" s="1"/>
  <c r="C1513" i="6"/>
  <c r="E1513" i="6" s="1"/>
  <c r="C1514" i="6"/>
  <c r="E1514" i="6" s="1"/>
  <c r="C1515" i="6"/>
  <c r="E1515" i="6" s="1"/>
  <c r="C1516" i="6"/>
  <c r="E1516" i="6" s="1"/>
  <c r="C1517" i="6"/>
  <c r="E1517" i="6" s="1"/>
  <c r="C1518" i="6"/>
  <c r="E1518" i="6" s="1"/>
  <c r="C1519" i="6"/>
  <c r="E1519" i="6" s="1"/>
  <c r="C1520" i="6"/>
  <c r="E1520" i="6" s="1"/>
  <c r="C1521" i="6"/>
  <c r="E1521" i="6" s="1"/>
  <c r="C1522" i="6"/>
  <c r="E1522" i="6" s="1"/>
  <c r="C1523" i="6"/>
  <c r="E1523" i="6" s="1"/>
  <c r="C1524" i="6"/>
  <c r="E1524" i="6" s="1"/>
  <c r="C1525" i="6"/>
  <c r="E1525" i="6" s="1"/>
  <c r="C1526" i="6"/>
  <c r="E1526" i="6" s="1"/>
  <c r="C1527" i="6"/>
  <c r="E1527" i="6" s="1"/>
  <c r="C1528" i="6"/>
  <c r="E1528" i="6" s="1"/>
  <c r="C1529" i="6"/>
  <c r="E1529" i="6" s="1"/>
  <c r="C1530" i="6"/>
  <c r="E1530" i="6" s="1"/>
  <c r="C1531" i="6"/>
  <c r="E1531" i="6" s="1"/>
  <c r="C1532" i="6"/>
  <c r="E1532" i="6" s="1"/>
  <c r="C1533" i="6"/>
  <c r="E1533" i="6" s="1"/>
  <c r="C1534" i="6"/>
  <c r="E1534" i="6" s="1"/>
  <c r="C1535" i="6"/>
  <c r="E1535" i="6" s="1"/>
  <c r="C1536" i="6"/>
  <c r="E1536" i="6" s="1"/>
  <c r="C1537" i="6"/>
  <c r="E1537" i="6" s="1"/>
  <c r="C1538" i="6"/>
  <c r="E1538" i="6" s="1"/>
  <c r="C1539" i="6"/>
  <c r="E1539" i="6" s="1"/>
  <c r="C1540" i="6"/>
  <c r="E1540" i="6" s="1"/>
  <c r="C1541" i="6"/>
  <c r="E1541" i="6" s="1"/>
  <c r="C1542" i="6"/>
  <c r="E1542" i="6" s="1"/>
  <c r="C1543" i="6"/>
  <c r="E1543" i="6" s="1"/>
  <c r="C1544" i="6"/>
  <c r="E1544" i="6" s="1"/>
  <c r="C1545" i="6"/>
  <c r="E1545" i="6" s="1"/>
  <c r="C1546" i="6"/>
  <c r="E1546" i="6" s="1"/>
  <c r="C1547" i="6"/>
  <c r="E1547" i="6" s="1"/>
  <c r="C1548" i="6"/>
  <c r="E1548" i="6" s="1"/>
  <c r="C1549" i="6"/>
  <c r="E1549" i="6" s="1"/>
  <c r="C1550" i="6"/>
  <c r="E1550" i="6" s="1"/>
  <c r="C1551" i="6"/>
  <c r="E1551" i="6" s="1"/>
  <c r="C1552" i="6"/>
  <c r="E1552" i="6" s="1"/>
  <c r="C1553" i="6"/>
  <c r="E1553" i="6" s="1"/>
  <c r="C1554" i="6"/>
  <c r="E1554" i="6" s="1"/>
  <c r="C1510" i="6"/>
  <c r="E1510" i="6" s="1"/>
  <c r="C1463" i="6"/>
  <c r="E1463" i="6" s="1"/>
  <c r="C1464" i="6"/>
  <c r="E1464" i="6" s="1"/>
  <c r="C1465" i="6"/>
  <c r="E1465" i="6" s="1"/>
  <c r="C1466" i="6"/>
  <c r="E1466" i="6" s="1"/>
  <c r="C1467" i="6"/>
  <c r="E1467" i="6" s="1"/>
  <c r="C1468" i="6"/>
  <c r="E1468" i="6" s="1"/>
  <c r="C1469" i="6"/>
  <c r="E1469" i="6" s="1"/>
  <c r="C1470" i="6"/>
  <c r="E1470" i="6" s="1"/>
  <c r="C1471" i="6"/>
  <c r="E1471" i="6" s="1"/>
  <c r="C1472" i="6"/>
  <c r="E1472" i="6" s="1"/>
  <c r="C1473" i="6"/>
  <c r="E1473" i="6" s="1"/>
  <c r="C1474" i="6"/>
  <c r="E1474" i="6" s="1"/>
  <c r="C1475" i="6"/>
  <c r="E1475" i="6" s="1"/>
  <c r="C1476" i="6"/>
  <c r="E1476" i="6" s="1"/>
  <c r="C1477" i="6"/>
  <c r="E1477" i="6" s="1"/>
  <c r="C1478" i="6"/>
  <c r="E1478" i="6" s="1"/>
  <c r="C1479" i="6"/>
  <c r="E1479" i="6" s="1"/>
  <c r="C1480" i="6"/>
  <c r="E1480" i="6" s="1"/>
  <c r="C1481" i="6"/>
  <c r="E1481" i="6" s="1"/>
  <c r="C1482" i="6"/>
  <c r="E1482" i="6" s="1"/>
  <c r="C1483" i="6"/>
  <c r="E1483" i="6" s="1"/>
  <c r="C1484" i="6"/>
  <c r="E1484" i="6" s="1"/>
  <c r="C1485" i="6"/>
  <c r="E1485" i="6" s="1"/>
  <c r="C1486" i="6"/>
  <c r="E1486" i="6" s="1"/>
  <c r="C1487" i="6"/>
  <c r="E1487" i="6" s="1"/>
  <c r="C1488" i="6"/>
  <c r="E1488" i="6" s="1"/>
  <c r="C1489" i="6"/>
  <c r="E1489" i="6" s="1"/>
  <c r="C1490" i="6"/>
  <c r="E1490" i="6" s="1"/>
  <c r="C1491" i="6"/>
  <c r="E1491" i="6" s="1"/>
  <c r="C1492" i="6"/>
  <c r="E1492" i="6" s="1"/>
  <c r="C1493" i="6"/>
  <c r="E1493" i="6" s="1"/>
  <c r="C1494" i="6"/>
  <c r="E1494" i="6" s="1"/>
  <c r="C1495" i="6"/>
  <c r="E1495" i="6" s="1"/>
  <c r="C1496" i="6"/>
  <c r="E1496" i="6" s="1"/>
  <c r="C1497" i="6"/>
  <c r="E1497" i="6" s="1"/>
  <c r="C1498" i="6"/>
  <c r="E1498" i="6" s="1"/>
  <c r="C1499" i="6"/>
  <c r="E1499" i="6" s="1"/>
  <c r="C1500" i="6"/>
  <c r="E1500" i="6" s="1"/>
  <c r="C1501" i="6"/>
  <c r="E1501" i="6" s="1"/>
  <c r="C1502" i="6"/>
  <c r="E1502" i="6" s="1"/>
  <c r="C1503" i="6"/>
  <c r="E1503" i="6" s="1"/>
  <c r="C1504" i="6"/>
  <c r="E1504" i="6" s="1"/>
  <c r="C1505" i="6"/>
  <c r="E1505" i="6" s="1"/>
  <c r="C1506" i="6"/>
  <c r="E1506" i="6" s="1"/>
  <c r="C1507" i="6"/>
  <c r="E1507" i="6" s="1"/>
  <c r="C1417" i="6"/>
  <c r="E1417" i="6" s="1"/>
  <c r="C1418" i="6"/>
  <c r="E1418" i="6" s="1"/>
  <c r="C1419" i="6"/>
  <c r="E1419" i="6" s="1"/>
  <c r="C1420" i="6"/>
  <c r="E1420" i="6" s="1"/>
  <c r="C1421" i="6"/>
  <c r="E1421" i="6" s="1"/>
  <c r="C1422" i="6"/>
  <c r="E1422" i="6" s="1"/>
  <c r="C1423" i="6"/>
  <c r="E1423" i="6" s="1"/>
  <c r="C1424" i="6"/>
  <c r="E1424" i="6" s="1"/>
  <c r="C1425" i="6"/>
  <c r="E1425" i="6" s="1"/>
  <c r="C1426" i="6"/>
  <c r="E1426" i="6" s="1"/>
  <c r="C1427" i="6"/>
  <c r="E1427" i="6" s="1"/>
  <c r="C1428" i="6"/>
  <c r="E1428" i="6" s="1"/>
  <c r="C1429" i="6"/>
  <c r="E1429" i="6" s="1"/>
  <c r="C1430" i="6"/>
  <c r="E1430" i="6" s="1"/>
  <c r="C1431" i="6"/>
  <c r="E1431" i="6" s="1"/>
  <c r="C1432" i="6"/>
  <c r="E1432" i="6" s="1"/>
  <c r="C1433" i="6"/>
  <c r="E1433" i="6" s="1"/>
  <c r="C1434" i="6"/>
  <c r="E1434" i="6" s="1"/>
  <c r="C1435" i="6"/>
  <c r="E1435" i="6" s="1"/>
  <c r="C1436" i="6"/>
  <c r="E1436" i="6" s="1"/>
  <c r="C1437" i="6"/>
  <c r="E1437" i="6" s="1"/>
  <c r="C1438" i="6"/>
  <c r="E1438" i="6" s="1"/>
  <c r="C1439" i="6"/>
  <c r="E1439" i="6" s="1"/>
  <c r="C1440" i="6"/>
  <c r="E1440" i="6" s="1"/>
  <c r="C1441" i="6"/>
  <c r="E1441" i="6" s="1"/>
  <c r="C1442" i="6"/>
  <c r="E1442" i="6" s="1"/>
  <c r="C1443" i="6"/>
  <c r="E1443" i="6" s="1"/>
  <c r="C1444" i="6"/>
  <c r="E1444" i="6" s="1"/>
  <c r="C1445" i="6"/>
  <c r="E1445" i="6" s="1"/>
  <c r="C1446" i="6"/>
  <c r="E1446" i="6" s="1"/>
  <c r="C1447" i="6"/>
  <c r="E1447" i="6" s="1"/>
  <c r="C1448" i="6"/>
  <c r="E1448" i="6" s="1"/>
  <c r="C1449" i="6"/>
  <c r="E1449" i="6" s="1"/>
  <c r="C1450" i="6"/>
  <c r="E1450" i="6" s="1"/>
  <c r="C1451" i="6"/>
  <c r="E1451" i="6" s="1"/>
  <c r="C1452" i="6"/>
  <c r="E1452" i="6" s="1"/>
  <c r="C1453" i="6"/>
  <c r="E1453" i="6" s="1"/>
  <c r="C1454" i="6"/>
  <c r="E1454" i="6" s="1"/>
  <c r="C1455" i="6"/>
  <c r="E1455" i="6" s="1"/>
  <c r="C1456" i="6"/>
  <c r="E1456" i="6" s="1"/>
  <c r="C1457" i="6"/>
  <c r="E1457" i="6" s="1"/>
  <c r="C1458" i="6"/>
  <c r="E1458" i="6" s="1"/>
  <c r="C1459" i="6"/>
  <c r="E1459" i="6" s="1"/>
  <c r="C1460" i="6"/>
  <c r="E1460" i="6" s="1"/>
  <c r="C1416" i="6"/>
  <c r="E1416" i="6" s="1"/>
  <c r="C1370" i="6"/>
  <c r="E1370" i="6" s="1"/>
  <c r="C1371" i="6"/>
  <c r="E1371" i="6" s="1"/>
  <c r="C1372" i="6"/>
  <c r="E1372" i="6" s="1"/>
  <c r="C1373" i="6"/>
  <c r="E1373" i="6" s="1"/>
  <c r="C1374" i="6"/>
  <c r="E1374" i="6" s="1"/>
  <c r="C1375" i="6"/>
  <c r="E1375" i="6" s="1"/>
  <c r="C1376" i="6"/>
  <c r="E1376" i="6" s="1"/>
  <c r="C1377" i="6"/>
  <c r="E1377" i="6" s="1"/>
  <c r="C1378" i="6"/>
  <c r="E1378" i="6" s="1"/>
  <c r="C1379" i="6"/>
  <c r="E1379" i="6" s="1"/>
  <c r="C1380" i="6"/>
  <c r="E1380" i="6" s="1"/>
  <c r="C1381" i="6"/>
  <c r="E1381" i="6" s="1"/>
  <c r="C1382" i="6"/>
  <c r="E1382" i="6" s="1"/>
  <c r="C1383" i="6"/>
  <c r="E1383" i="6" s="1"/>
  <c r="C1384" i="6"/>
  <c r="E1384" i="6" s="1"/>
  <c r="C1385" i="6"/>
  <c r="E1385" i="6" s="1"/>
  <c r="C1386" i="6"/>
  <c r="E1386" i="6" s="1"/>
  <c r="C1387" i="6"/>
  <c r="E1387" i="6" s="1"/>
  <c r="C1388" i="6"/>
  <c r="E1388" i="6" s="1"/>
  <c r="C1389" i="6"/>
  <c r="E1389" i="6" s="1"/>
  <c r="C1390" i="6"/>
  <c r="E1390" i="6" s="1"/>
  <c r="C1391" i="6"/>
  <c r="E1391" i="6" s="1"/>
  <c r="C1392" i="6"/>
  <c r="E1392" i="6" s="1"/>
  <c r="C1393" i="6"/>
  <c r="E1393" i="6" s="1"/>
  <c r="C1394" i="6"/>
  <c r="E1394" i="6" s="1"/>
  <c r="C1395" i="6"/>
  <c r="E1395" i="6" s="1"/>
  <c r="C1396" i="6"/>
  <c r="E1396" i="6" s="1"/>
  <c r="C1397" i="6"/>
  <c r="E1397" i="6" s="1"/>
  <c r="C1398" i="6"/>
  <c r="E1398" i="6" s="1"/>
  <c r="C1399" i="6"/>
  <c r="E1399" i="6" s="1"/>
  <c r="C1400" i="6"/>
  <c r="E1400" i="6" s="1"/>
  <c r="C1401" i="6"/>
  <c r="E1401" i="6" s="1"/>
  <c r="C1402" i="6"/>
  <c r="E1402" i="6" s="1"/>
  <c r="C1403" i="6"/>
  <c r="E1403" i="6" s="1"/>
  <c r="C1404" i="6"/>
  <c r="E1404" i="6" s="1"/>
  <c r="C1405" i="6"/>
  <c r="E1405" i="6" s="1"/>
  <c r="C1406" i="6"/>
  <c r="E1406" i="6" s="1"/>
  <c r="C1407" i="6"/>
  <c r="E1407" i="6" s="1"/>
  <c r="C1408" i="6"/>
  <c r="E1408" i="6" s="1"/>
  <c r="C1409" i="6"/>
  <c r="E1409" i="6" s="1"/>
  <c r="C1410" i="6"/>
  <c r="E1410" i="6" s="1"/>
  <c r="C1411" i="6"/>
  <c r="E1411" i="6" s="1"/>
  <c r="C1412" i="6"/>
  <c r="E1412" i="6" s="1"/>
  <c r="C1413" i="6"/>
  <c r="E1413" i="6" s="1"/>
  <c r="C1369" i="6"/>
  <c r="E1369" i="6" s="1"/>
  <c r="C1323" i="6"/>
  <c r="E1323" i="6" s="1"/>
  <c r="C1324" i="6"/>
  <c r="E1324" i="6" s="1"/>
  <c r="C1325" i="6"/>
  <c r="E1325" i="6" s="1"/>
  <c r="C1326" i="6"/>
  <c r="E1326" i="6" s="1"/>
  <c r="C1327" i="6"/>
  <c r="E1327" i="6" s="1"/>
  <c r="C1328" i="6"/>
  <c r="E1328" i="6" s="1"/>
  <c r="C1329" i="6"/>
  <c r="E1329" i="6" s="1"/>
  <c r="C1330" i="6"/>
  <c r="E1330" i="6" s="1"/>
  <c r="C1331" i="6"/>
  <c r="E1331" i="6" s="1"/>
  <c r="C1332" i="6"/>
  <c r="E1332" i="6" s="1"/>
  <c r="C1333" i="6"/>
  <c r="E1333" i="6" s="1"/>
  <c r="C1334" i="6"/>
  <c r="E1334" i="6" s="1"/>
  <c r="C1335" i="6"/>
  <c r="E1335" i="6" s="1"/>
  <c r="C1336" i="6"/>
  <c r="E1336" i="6" s="1"/>
  <c r="C1337" i="6"/>
  <c r="E1337" i="6" s="1"/>
  <c r="C1338" i="6"/>
  <c r="E1338" i="6" s="1"/>
  <c r="C1339" i="6"/>
  <c r="E1339" i="6" s="1"/>
  <c r="C1340" i="6"/>
  <c r="E1340" i="6" s="1"/>
  <c r="C1341" i="6"/>
  <c r="E1341" i="6" s="1"/>
  <c r="C1342" i="6"/>
  <c r="E1342" i="6" s="1"/>
  <c r="C1343" i="6"/>
  <c r="E1343" i="6" s="1"/>
  <c r="C1344" i="6"/>
  <c r="E1344" i="6" s="1"/>
  <c r="C1345" i="6"/>
  <c r="E1345" i="6" s="1"/>
  <c r="C1346" i="6"/>
  <c r="E1346" i="6" s="1"/>
  <c r="C1347" i="6"/>
  <c r="E1347" i="6" s="1"/>
  <c r="C1348" i="6"/>
  <c r="E1348" i="6" s="1"/>
  <c r="C1349" i="6"/>
  <c r="E1349" i="6" s="1"/>
  <c r="C1350" i="6"/>
  <c r="E1350" i="6" s="1"/>
  <c r="C1351" i="6"/>
  <c r="E1351" i="6" s="1"/>
  <c r="C1352" i="6"/>
  <c r="E1352" i="6" s="1"/>
  <c r="C1353" i="6"/>
  <c r="E1353" i="6" s="1"/>
  <c r="C1354" i="6"/>
  <c r="E1354" i="6" s="1"/>
  <c r="C1355" i="6"/>
  <c r="E1355" i="6" s="1"/>
  <c r="C1356" i="6"/>
  <c r="E1356" i="6" s="1"/>
  <c r="C1357" i="6"/>
  <c r="E1357" i="6" s="1"/>
  <c r="C1358" i="6"/>
  <c r="E1358" i="6" s="1"/>
  <c r="C1359" i="6"/>
  <c r="E1359" i="6" s="1"/>
  <c r="C1360" i="6"/>
  <c r="E1360" i="6" s="1"/>
  <c r="C1361" i="6"/>
  <c r="E1361" i="6" s="1"/>
  <c r="C1362" i="6"/>
  <c r="E1362" i="6" s="1"/>
  <c r="C1363" i="6"/>
  <c r="E1363" i="6" s="1"/>
  <c r="C1364" i="6"/>
  <c r="E1364" i="6" s="1"/>
  <c r="C1365" i="6"/>
  <c r="E1365" i="6" s="1"/>
  <c r="C1366" i="6"/>
  <c r="E1366" i="6" s="1"/>
  <c r="C1322" i="6"/>
  <c r="E1322" i="6" s="1"/>
  <c r="C1276" i="6"/>
  <c r="E1276" i="6" s="1"/>
  <c r="C1277" i="6"/>
  <c r="E1277" i="6" s="1"/>
  <c r="C1278" i="6"/>
  <c r="E1278" i="6" s="1"/>
  <c r="C1279" i="6"/>
  <c r="E1279" i="6" s="1"/>
  <c r="C1280" i="6"/>
  <c r="E1280" i="6" s="1"/>
  <c r="C1281" i="6"/>
  <c r="E1281" i="6" s="1"/>
  <c r="C1282" i="6"/>
  <c r="E1282" i="6" s="1"/>
  <c r="C1283" i="6"/>
  <c r="E1283" i="6" s="1"/>
  <c r="C1284" i="6"/>
  <c r="E1284" i="6" s="1"/>
  <c r="C1285" i="6"/>
  <c r="E1285" i="6" s="1"/>
  <c r="C1286" i="6"/>
  <c r="E1286" i="6" s="1"/>
  <c r="C1287" i="6"/>
  <c r="E1287" i="6" s="1"/>
  <c r="C1288" i="6"/>
  <c r="E1288" i="6" s="1"/>
  <c r="C1289" i="6"/>
  <c r="E1289" i="6" s="1"/>
  <c r="C1290" i="6"/>
  <c r="E1290" i="6" s="1"/>
  <c r="C1291" i="6"/>
  <c r="E1291" i="6" s="1"/>
  <c r="C1292" i="6"/>
  <c r="E1292" i="6" s="1"/>
  <c r="C1293" i="6"/>
  <c r="E1293" i="6" s="1"/>
  <c r="C1294" i="6"/>
  <c r="E1294" i="6" s="1"/>
  <c r="C1295" i="6"/>
  <c r="E1295" i="6" s="1"/>
  <c r="C1296" i="6"/>
  <c r="E1296" i="6" s="1"/>
  <c r="C1297" i="6"/>
  <c r="E1297" i="6" s="1"/>
  <c r="C1298" i="6"/>
  <c r="E1298" i="6" s="1"/>
  <c r="C1299" i="6"/>
  <c r="E1299" i="6" s="1"/>
  <c r="C1300" i="6"/>
  <c r="E1300" i="6" s="1"/>
  <c r="C1301" i="6"/>
  <c r="E1301" i="6" s="1"/>
  <c r="C1302" i="6"/>
  <c r="E1302" i="6" s="1"/>
  <c r="C1303" i="6"/>
  <c r="E1303" i="6" s="1"/>
  <c r="C1304" i="6"/>
  <c r="E1304" i="6" s="1"/>
  <c r="C1305" i="6"/>
  <c r="E1305" i="6" s="1"/>
  <c r="C1306" i="6"/>
  <c r="E1306" i="6" s="1"/>
  <c r="C1307" i="6"/>
  <c r="E1307" i="6" s="1"/>
  <c r="C1308" i="6"/>
  <c r="E1308" i="6" s="1"/>
  <c r="C1309" i="6"/>
  <c r="E1309" i="6" s="1"/>
  <c r="C1310" i="6"/>
  <c r="E1310" i="6" s="1"/>
  <c r="C1311" i="6"/>
  <c r="E1311" i="6" s="1"/>
  <c r="C1312" i="6"/>
  <c r="E1312" i="6" s="1"/>
  <c r="C1313" i="6"/>
  <c r="E1313" i="6" s="1"/>
  <c r="C1314" i="6"/>
  <c r="E1314" i="6" s="1"/>
  <c r="C1315" i="6"/>
  <c r="E1315" i="6" s="1"/>
  <c r="C1316" i="6"/>
  <c r="E1316" i="6" s="1"/>
  <c r="C1317" i="6"/>
  <c r="E1317" i="6" s="1"/>
  <c r="C1318" i="6"/>
  <c r="E1318" i="6" s="1"/>
  <c r="C1319" i="6"/>
  <c r="E1319" i="6" s="1"/>
  <c r="C1275" i="6"/>
  <c r="E1275" i="6" s="1"/>
  <c r="C1229" i="6"/>
  <c r="E1229" i="6" s="1"/>
  <c r="C1230" i="6"/>
  <c r="E1230" i="6" s="1"/>
  <c r="C1231" i="6"/>
  <c r="E1231" i="6" s="1"/>
  <c r="C1232" i="6"/>
  <c r="E1232" i="6" s="1"/>
  <c r="C1233" i="6"/>
  <c r="E1233" i="6" s="1"/>
  <c r="C1234" i="6"/>
  <c r="E1234" i="6" s="1"/>
  <c r="C1235" i="6"/>
  <c r="E1235" i="6" s="1"/>
  <c r="C1236" i="6"/>
  <c r="E1236" i="6" s="1"/>
  <c r="C1237" i="6"/>
  <c r="E1237" i="6" s="1"/>
  <c r="C1238" i="6"/>
  <c r="E1238" i="6" s="1"/>
  <c r="C1239" i="6"/>
  <c r="E1239" i="6" s="1"/>
  <c r="C1240" i="6"/>
  <c r="E1240" i="6" s="1"/>
  <c r="C1241" i="6"/>
  <c r="E1241" i="6" s="1"/>
  <c r="C1242" i="6"/>
  <c r="E1242" i="6" s="1"/>
  <c r="C1243" i="6"/>
  <c r="E1243" i="6" s="1"/>
  <c r="C1244" i="6"/>
  <c r="E1244" i="6" s="1"/>
  <c r="C1245" i="6"/>
  <c r="E1245" i="6" s="1"/>
  <c r="C1246" i="6"/>
  <c r="E1246" i="6" s="1"/>
  <c r="C1247" i="6"/>
  <c r="E1247" i="6" s="1"/>
  <c r="C1248" i="6"/>
  <c r="E1248" i="6" s="1"/>
  <c r="C1249" i="6"/>
  <c r="E1249" i="6" s="1"/>
  <c r="C1250" i="6"/>
  <c r="E1250" i="6" s="1"/>
  <c r="C1251" i="6"/>
  <c r="E1251" i="6" s="1"/>
  <c r="C1252" i="6"/>
  <c r="E1252" i="6" s="1"/>
  <c r="C1253" i="6"/>
  <c r="E1253" i="6" s="1"/>
  <c r="C1254" i="6"/>
  <c r="E1254" i="6" s="1"/>
  <c r="C1255" i="6"/>
  <c r="E1255" i="6" s="1"/>
  <c r="C1256" i="6"/>
  <c r="E1256" i="6" s="1"/>
  <c r="C1257" i="6"/>
  <c r="E1257" i="6" s="1"/>
  <c r="C1258" i="6"/>
  <c r="E1258" i="6" s="1"/>
  <c r="C1259" i="6"/>
  <c r="E1259" i="6" s="1"/>
  <c r="C1260" i="6"/>
  <c r="E1260" i="6" s="1"/>
  <c r="C1261" i="6"/>
  <c r="E1261" i="6" s="1"/>
  <c r="C1262" i="6"/>
  <c r="E1262" i="6" s="1"/>
  <c r="C1263" i="6"/>
  <c r="E1263" i="6" s="1"/>
  <c r="C1264" i="6"/>
  <c r="E1264" i="6" s="1"/>
  <c r="C1265" i="6"/>
  <c r="E1265" i="6" s="1"/>
  <c r="C1266" i="6"/>
  <c r="E1266" i="6" s="1"/>
  <c r="C1267" i="6"/>
  <c r="E1267" i="6" s="1"/>
  <c r="C1268" i="6"/>
  <c r="E1268" i="6" s="1"/>
  <c r="C1269" i="6"/>
  <c r="E1269" i="6" s="1"/>
  <c r="C1270" i="6"/>
  <c r="E1270" i="6" s="1"/>
  <c r="C1271" i="6"/>
  <c r="E1271" i="6" s="1"/>
  <c r="C1272" i="6"/>
  <c r="E1272" i="6" s="1"/>
  <c r="C1228" i="6"/>
  <c r="E1228" i="6" s="1"/>
  <c r="C1182" i="6"/>
  <c r="E1182" i="6" s="1"/>
  <c r="C1183" i="6"/>
  <c r="E1183" i="6" s="1"/>
  <c r="C1184" i="6"/>
  <c r="E1184" i="6" s="1"/>
  <c r="C1185" i="6"/>
  <c r="E1185" i="6" s="1"/>
  <c r="C1186" i="6"/>
  <c r="E1186" i="6" s="1"/>
  <c r="C1187" i="6"/>
  <c r="E1187" i="6" s="1"/>
  <c r="C1188" i="6"/>
  <c r="E1188" i="6" s="1"/>
  <c r="C1189" i="6"/>
  <c r="E1189" i="6" s="1"/>
  <c r="C1190" i="6"/>
  <c r="E1190" i="6" s="1"/>
  <c r="C1191" i="6"/>
  <c r="E1191" i="6" s="1"/>
  <c r="C1192" i="6"/>
  <c r="E1192" i="6" s="1"/>
  <c r="C1193" i="6"/>
  <c r="E1193" i="6" s="1"/>
  <c r="C1194" i="6"/>
  <c r="E1194" i="6" s="1"/>
  <c r="C1195" i="6"/>
  <c r="E1195" i="6" s="1"/>
  <c r="C1196" i="6"/>
  <c r="E1196" i="6" s="1"/>
  <c r="C1197" i="6"/>
  <c r="E1197" i="6" s="1"/>
  <c r="C1198" i="6"/>
  <c r="E1198" i="6" s="1"/>
  <c r="C1199" i="6"/>
  <c r="E1199" i="6" s="1"/>
  <c r="C1200" i="6"/>
  <c r="E1200" i="6" s="1"/>
  <c r="C1201" i="6"/>
  <c r="E1201" i="6" s="1"/>
  <c r="C1202" i="6"/>
  <c r="E1202" i="6" s="1"/>
  <c r="C1203" i="6"/>
  <c r="E1203" i="6" s="1"/>
  <c r="C1204" i="6"/>
  <c r="E1204" i="6" s="1"/>
  <c r="C1205" i="6"/>
  <c r="E1205" i="6" s="1"/>
  <c r="C1206" i="6"/>
  <c r="E1206" i="6" s="1"/>
  <c r="C1207" i="6"/>
  <c r="E1207" i="6" s="1"/>
  <c r="C1208" i="6"/>
  <c r="E1208" i="6" s="1"/>
  <c r="C1209" i="6"/>
  <c r="E1209" i="6" s="1"/>
  <c r="C1210" i="6"/>
  <c r="E1210" i="6" s="1"/>
  <c r="C1211" i="6"/>
  <c r="E1211" i="6" s="1"/>
  <c r="C1212" i="6"/>
  <c r="E1212" i="6" s="1"/>
  <c r="C1213" i="6"/>
  <c r="E1213" i="6" s="1"/>
  <c r="C1214" i="6"/>
  <c r="E1214" i="6" s="1"/>
  <c r="C1215" i="6"/>
  <c r="E1215" i="6" s="1"/>
  <c r="C1216" i="6"/>
  <c r="E1216" i="6" s="1"/>
  <c r="C1217" i="6"/>
  <c r="E1217" i="6" s="1"/>
  <c r="C1218" i="6"/>
  <c r="E1218" i="6" s="1"/>
  <c r="C1219" i="6"/>
  <c r="E1219" i="6" s="1"/>
  <c r="C1220" i="6"/>
  <c r="E1220" i="6" s="1"/>
  <c r="C1221" i="6"/>
  <c r="E1221" i="6" s="1"/>
  <c r="C1222" i="6"/>
  <c r="E1222" i="6" s="1"/>
  <c r="C1223" i="6"/>
  <c r="E1223" i="6" s="1"/>
  <c r="C1224" i="6"/>
  <c r="E1224" i="6" s="1"/>
  <c r="C1225" i="6"/>
  <c r="E1225" i="6" s="1"/>
  <c r="C1181" i="6"/>
  <c r="E1181" i="6" s="1"/>
  <c r="C1135" i="6"/>
  <c r="E1135" i="6" s="1"/>
  <c r="C1136" i="6"/>
  <c r="E1136" i="6" s="1"/>
  <c r="C1137" i="6"/>
  <c r="E1137" i="6" s="1"/>
  <c r="C1138" i="6"/>
  <c r="E1138" i="6" s="1"/>
  <c r="C1139" i="6"/>
  <c r="E1139" i="6" s="1"/>
  <c r="C1140" i="6"/>
  <c r="E1140" i="6" s="1"/>
  <c r="C1141" i="6"/>
  <c r="E1141" i="6" s="1"/>
  <c r="C1142" i="6"/>
  <c r="E1142" i="6" s="1"/>
  <c r="C1143" i="6"/>
  <c r="E1143" i="6" s="1"/>
  <c r="C1144" i="6"/>
  <c r="E1144" i="6" s="1"/>
  <c r="C1145" i="6"/>
  <c r="E1145" i="6" s="1"/>
  <c r="C1146" i="6"/>
  <c r="E1146" i="6" s="1"/>
  <c r="C1147" i="6"/>
  <c r="E1147" i="6" s="1"/>
  <c r="C1148" i="6"/>
  <c r="E1148" i="6" s="1"/>
  <c r="C1149" i="6"/>
  <c r="E1149" i="6" s="1"/>
  <c r="C1150" i="6"/>
  <c r="E1150" i="6" s="1"/>
  <c r="C1151" i="6"/>
  <c r="E1151" i="6" s="1"/>
  <c r="C1152" i="6"/>
  <c r="E1152" i="6" s="1"/>
  <c r="C1153" i="6"/>
  <c r="E1153" i="6" s="1"/>
  <c r="C1154" i="6"/>
  <c r="E1154" i="6" s="1"/>
  <c r="C1155" i="6"/>
  <c r="E1155" i="6" s="1"/>
  <c r="C1156" i="6"/>
  <c r="E1156" i="6" s="1"/>
  <c r="C1157" i="6"/>
  <c r="E1157" i="6" s="1"/>
  <c r="C1158" i="6"/>
  <c r="E1158" i="6" s="1"/>
  <c r="C1159" i="6"/>
  <c r="E1159" i="6" s="1"/>
  <c r="C1160" i="6"/>
  <c r="E1160" i="6" s="1"/>
  <c r="C1161" i="6"/>
  <c r="E1161" i="6" s="1"/>
  <c r="C1162" i="6"/>
  <c r="E1162" i="6" s="1"/>
  <c r="C1163" i="6"/>
  <c r="E1163" i="6" s="1"/>
  <c r="C1164" i="6"/>
  <c r="E1164" i="6" s="1"/>
  <c r="C1165" i="6"/>
  <c r="E1165" i="6" s="1"/>
  <c r="C1166" i="6"/>
  <c r="E1166" i="6" s="1"/>
  <c r="C1167" i="6"/>
  <c r="E1167" i="6" s="1"/>
  <c r="C1168" i="6"/>
  <c r="E1168" i="6" s="1"/>
  <c r="C1169" i="6"/>
  <c r="E1169" i="6" s="1"/>
  <c r="C1170" i="6"/>
  <c r="E1170" i="6" s="1"/>
  <c r="C1171" i="6"/>
  <c r="E1171" i="6" s="1"/>
  <c r="C1172" i="6"/>
  <c r="E1172" i="6" s="1"/>
  <c r="C1173" i="6"/>
  <c r="E1173" i="6" s="1"/>
  <c r="C1174" i="6"/>
  <c r="E1174" i="6" s="1"/>
  <c r="C1175" i="6"/>
  <c r="E1175" i="6" s="1"/>
  <c r="C1176" i="6"/>
  <c r="E1176" i="6" s="1"/>
  <c r="C1177" i="6"/>
  <c r="E1177" i="6" s="1"/>
  <c r="C1178" i="6"/>
  <c r="E1178" i="6" s="1"/>
  <c r="C1134" i="6"/>
  <c r="E1134" i="6" s="1"/>
  <c r="C1088" i="6"/>
  <c r="E1088" i="6" s="1"/>
  <c r="C1089" i="6"/>
  <c r="E1089" i="6" s="1"/>
  <c r="C1090" i="6"/>
  <c r="E1090" i="6" s="1"/>
  <c r="C1091" i="6"/>
  <c r="E1091" i="6" s="1"/>
  <c r="C1092" i="6"/>
  <c r="E1092" i="6" s="1"/>
  <c r="C1093" i="6"/>
  <c r="E1093" i="6" s="1"/>
  <c r="C1094" i="6"/>
  <c r="E1094" i="6" s="1"/>
  <c r="C1095" i="6"/>
  <c r="E1095" i="6" s="1"/>
  <c r="C1096" i="6"/>
  <c r="E1096" i="6" s="1"/>
  <c r="C1097" i="6"/>
  <c r="E1097" i="6" s="1"/>
  <c r="C1098" i="6"/>
  <c r="E1098" i="6" s="1"/>
  <c r="C1099" i="6"/>
  <c r="E1099" i="6" s="1"/>
  <c r="C1100" i="6"/>
  <c r="E1100" i="6" s="1"/>
  <c r="C1101" i="6"/>
  <c r="E1101" i="6" s="1"/>
  <c r="C1102" i="6"/>
  <c r="E1102" i="6" s="1"/>
  <c r="C1103" i="6"/>
  <c r="E1103" i="6" s="1"/>
  <c r="C1104" i="6"/>
  <c r="E1104" i="6" s="1"/>
  <c r="C1105" i="6"/>
  <c r="E1105" i="6" s="1"/>
  <c r="C1106" i="6"/>
  <c r="E1106" i="6" s="1"/>
  <c r="C1107" i="6"/>
  <c r="E1107" i="6" s="1"/>
  <c r="C1108" i="6"/>
  <c r="E1108" i="6" s="1"/>
  <c r="C1109" i="6"/>
  <c r="E1109" i="6" s="1"/>
  <c r="C1110" i="6"/>
  <c r="E1110" i="6" s="1"/>
  <c r="C1111" i="6"/>
  <c r="E1111" i="6" s="1"/>
  <c r="C1112" i="6"/>
  <c r="E1112" i="6" s="1"/>
  <c r="C1113" i="6"/>
  <c r="E1113" i="6" s="1"/>
  <c r="C1114" i="6"/>
  <c r="E1114" i="6" s="1"/>
  <c r="C1115" i="6"/>
  <c r="E1115" i="6" s="1"/>
  <c r="C1116" i="6"/>
  <c r="E1116" i="6" s="1"/>
  <c r="C1117" i="6"/>
  <c r="E1117" i="6" s="1"/>
  <c r="C1118" i="6"/>
  <c r="E1118" i="6" s="1"/>
  <c r="C1119" i="6"/>
  <c r="E1119" i="6" s="1"/>
  <c r="C1120" i="6"/>
  <c r="E1120" i="6" s="1"/>
  <c r="C1121" i="6"/>
  <c r="E1121" i="6" s="1"/>
  <c r="C1122" i="6"/>
  <c r="E1122" i="6" s="1"/>
  <c r="C1123" i="6"/>
  <c r="E1123" i="6" s="1"/>
  <c r="C1124" i="6"/>
  <c r="E1124" i="6" s="1"/>
  <c r="C1125" i="6"/>
  <c r="E1125" i="6" s="1"/>
  <c r="C1126" i="6"/>
  <c r="E1126" i="6" s="1"/>
  <c r="C1127" i="6"/>
  <c r="E1127" i="6" s="1"/>
  <c r="C1128" i="6"/>
  <c r="E1128" i="6" s="1"/>
  <c r="C1129" i="6"/>
  <c r="E1129" i="6" s="1"/>
  <c r="C1130" i="6"/>
  <c r="E1130" i="6" s="1"/>
  <c r="C1131" i="6"/>
  <c r="E1131" i="6" s="1"/>
  <c r="C1087" i="6"/>
  <c r="E1087" i="6" s="1"/>
  <c r="C1041" i="6"/>
  <c r="E1041" i="6" s="1"/>
  <c r="C1042" i="6"/>
  <c r="E1042" i="6" s="1"/>
  <c r="C1043" i="6"/>
  <c r="E1043" i="6" s="1"/>
  <c r="C1044" i="6"/>
  <c r="E1044" i="6" s="1"/>
  <c r="C1045" i="6"/>
  <c r="E1045" i="6" s="1"/>
  <c r="C1046" i="6"/>
  <c r="E1046" i="6" s="1"/>
  <c r="C1047" i="6"/>
  <c r="E1047" i="6" s="1"/>
  <c r="C1048" i="6"/>
  <c r="E1048" i="6" s="1"/>
  <c r="C1049" i="6"/>
  <c r="E1049" i="6" s="1"/>
  <c r="C1050" i="6"/>
  <c r="E1050" i="6" s="1"/>
  <c r="C1051" i="6"/>
  <c r="E1051" i="6" s="1"/>
  <c r="C1052" i="6"/>
  <c r="E1052" i="6" s="1"/>
  <c r="C1053" i="6"/>
  <c r="E1053" i="6" s="1"/>
  <c r="C1054" i="6"/>
  <c r="E1054" i="6" s="1"/>
  <c r="C1055" i="6"/>
  <c r="E1055" i="6" s="1"/>
  <c r="C1056" i="6"/>
  <c r="E1056" i="6" s="1"/>
  <c r="C1057" i="6"/>
  <c r="E1057" i="6" s="1"/>
  <c r="C1058" i="6"/>
  <c r="E1058" i="6" s="1"/>
  <c r="C1059" i="6"/>
  <c r="E1059" i="6" s="1"/>
  <c r="C1060" i="6"/>
  <c r="E1060" i="6" s="1"/>
  <c r="C1061" i="6"/>
  <c r="E1061" i="6" s="1"/>
  <c r="C1062" i="6"/>
  <c r="E1062" i="6" s="1"/>
  <c r="C1063" i="6"/>
  <c r="E1063" i="6" s="1"/>
  <c r="C1064" i="6"/>
  <c r="E1064" i="6" s="1"/>
  <c r="C1065" i="6"/>
  <c r="E1065" i="6" s="1"/>
  <c r="C1066" i="6"/>
  <c r="E1066" i="6" s="1"/>
  <c r="C1067" i="6"/>
  <c r="E1067" i="6" s="1"/>
  <c r="C1068" i="6"/>
  <c r="E1068" i="6" s="1"/>
  <c r="C1069" i="6"/>
  <c r="E1069" i="6" s="1"/>
  <c r="C1070" i="6"/>
  <c r="E1070" i="6" s="1"/>
  <c r="C1071" i="6"/>
  <c r="E1071" i="6" s="1"/>
  <c r="C1072" i="6"/>
  <c r="E1072" i="6" s="1"/>
  <c r="C1073" i="6"/>
  <c r="E1073" i="6" s="1"/>
  <c r="C1074" i="6"/>
  <c r="E1074" i="6" s="1"/>
  <c r="C1075" i="6"/>
  <c r="E1075" i="6" s="1"/>
  <c r="C1076" i="6"/>
  <c r="E1076" i="6" s="1"/>
  <c r="C1077" i="6"/>
  <c r="E1077" i="6" s="1"/>
  <c r="C1078" i="6"/>
  <c r="E1078" i="6" s="1"/>
  <c r="C1079" i="6"/>
  <c r="E1079" i="6" s="1"/>
  <c r="C1080" i="6"/>
  <c r="E1080" i="6" s="1"/>
  <c r="C1081" i="6"/>
  <c r="E1081" i="6" s="1"/>
  <c r="C1082" i="6"/>
  <c r="E1082" i="6" s="1"/>
  <c r="C1083" i="6"/>
  <c r="E1083" i="6" s="1"/>
  <c r="C1084" i="6"/>
  <c r="E1084" i="6" s="1"/>
  <c r="C1040" i="6"/>
  <c r="E1040" i="6" s="1"/>
  <c r="C994" i="6"/>
  <c r="E994" i="6" s="1"/>
  <c r="C995" i="6"/>
  <c r="E995" i="6" s="1"/>
  <c r="C996" i="6"/>
  <c r="E996" i="6" s="1"/>
  <c r="C997" i="6"/>
  <c r="E997" i="6" s="1"/>
  <c r="C998" i="6"/>
  <c r="E998" i="6" s="1"/>
  <c r="C999" i="6"/>
  <c r="E999" i="6" s="1"/>
  <c r="C1000" i="6"/>
  <c r="E1000" i="6" s="1"/>
  <c r="C1001" i="6"/>
  <c r="E1001" i="6" s="1"/>
  <c r="C1002" i="6"/>
  <c r="E1002" i="6" s="1"/>
  <c r="C1003" i="6"/>
  <c r="E1003" i="6" s="1"/>
  <c r="C1004" i="6"/>
  <c r="E1004" i="6" s="1"/>
  <c r="C1005" i="6"/>
  <c r="E1005" i="6" s="1"/>
  <c r="C1006" i="6"/>
  <c r="E1006" i="6" s="1"/>
  <c r="C1007" i="6"/>
  <c r="E1007" i="6" s="1"/>
  <c r="C1008" i="6"/>
  <c r="E1008" i="6" s="1"/>
  <c r="C1009" i="6"/>
  <c r="E1009" i="6" s="1"/>
  <c r="C1010" i="6"/>
  <c r="E1010" i="6" s="1"/>
  <c r="C1011" i="6"/>
  <c r="E1011" i="6" s="1"/>
  <c r="C1012" i="6"/>
  <c r="E1012" i="6" s="1"/>
  <c r="C1013" i="6"/>
  <c r="E1013" i="6" s="1"/>
  <c r="C1014" i="6"/>
  <c r="E1014" i="6" s="1"/>
  <c r="C1015" i="6"/>
  <c r="E1015" i="6" s="1"/>
  <c r="C1016" i="6"/>
  <c r="E1016" i="6" s="1"/>
  <c r="C1017" i="6"/>
  <c r="E1017" i="6" s="1"/>
  <c r="C1018" i="6"/>
  <c r="E1018" i="6" s="1"/>
  <c r="C1019" i="6"/>
  <c r="E1019" i="6" s="1"/>
  <c r="C1020" i="6"/>
  <c r="E1020" i="6" s="1"/>
  <c r="C1021" i="6"/>
  <c r="E1021" i="6" s="1"/>
  <c r="C1022" i="6"/>
  <c r="E1022" i="6" s="1"/>
  <c r="C1023" i="6"/>
  <c r="E1023" i="6" s="1"/>
  <c r="C1024" i="6"/>
  <c r="E1024" i="6" s="1"/>
  <c r="C1025" i="6"/>
  <c r="E1025" i="6" s="1"/>
  <c r="C1026" i="6"/>
  <c r="E1026" i="6" s="1"/>
  <c r="C1027" i="6"/>
  <c r="E1027" i="6" s="1"/>
  <c r="C1028" i="6"/>
  <c r="E1028" i="6" s="1"/>
  <c r="C1029" i="6"/>
  <c r="E1029" i="6" s="1"/>
  <c r="C1030" i="6"/>
  <c r="E1030" i="6" s="1"/>
  <c r="C1031" i="6"/>
  <c r="E1031" i="6" s="1"/>
  <c r="C1032" i="6"/>
  <c r="E1032" i="6" s="1"/>
  <c r="C1033" i="6"/>
  <c r="E1033" i="6" s="1"/>
  <c r="C1034" i="6"/>
  <c r="E1034" i="6" s="1"/>
  <c r="C1035" i="6"/>
  <c r="E1035" i="6" s="1"/>
  <c r="C1036" i="6"/>
  <c r="E1036" i="6" s="1"/>
  <c r="C1037" i="6"/>
  <c r="E1037" i="6" s="1"/>
  <c r="C993" i="6"/>
  <c r="E993" i="6" s="1"/>
  <c r="C947" i="6"/>
  <c r="E947" i="6" s="1"/>
  <c r="C948" i="6"/>
  <c r="E948" i="6" s="1"/>
  <c r="C949" i="6"/>
  <c r="E949" i="6" s="1"/>
  <c r="C950" i="6"/>
  <c r="E950" i="6" s="1"/>
  <c r="C951" i="6"/>
  <c r="E951" i="6" s="1"/>
  <c r="C952" i="6"/>
  <c r="E952" i="6" s="1"/>
  <c r="C953" i="6"/>
  <c r="E953" i="6" s="1"/>
  <c r="C954" i="6"/>
  <c r="E954" i="6" s="1"/>
  <c r="C955" i="6"/>
  <c r="E955" i="6" s="1"/>
  <c r="C956" i="6"/>
  <c r="E956" i="6" s="1"/>
  <c r="C957" i="6"/>
  <c r="E957" i="6" s="1"/>
  <c r="C958" i="6"/>
  <c r="E958" i="6" s="1"/>
  <c r="C959" i="6"/>
  <c r="E959" i="6" s="1"/>
  <c r="C960" i="6"/>
  <c r="E960" i="6" s="1"/>
  <c r="C961" i="6"/>
  <c r="E961" i="6" s="1"/>
  <c r="C962" i="6"/>
  <c r="E962" i="6" s="1"/>
  <c r="C963" i="6"/>
  <c r="E963" i="6" s="1"/>
  <c r="C964" i="6"/>
  <c r="E964" i="6" s="1"/>
  <c r="C965" i="6"/>
  <c r="E965" i="6" s="1"/>
  <c r="C966" i="6"/>
  <c r="E966" i="6" s="1"/>
  <c r="C967" i="6"/>
  <c r="E967" i="6" s="1"/>
  <c r="C968" i="6"/>
  <c r="E968" i="6" s="1"/>
  <c r="C969" i="6"/>
  <c r="E969" i="6" s="1"/>
  <c r="C970" i="6"/>
  <c r="E970" i="6" s="1"/>
  <c r="C971" i="6"/>
  <c r="E971" i="6" s="1"/>
  <c r="C972" i="6"/>
  <c r="E972" i="6" s="1"/>
  <c r="C973" i="6"/>
  <c r="E973" i="6" s="1"/>
  <c r="C974" i="6"/>
  <c r="E974" i="6" s="1"/>
  <c r="C975" i="6"/>
  <c r="E975" i="6" s="1"/>
  <c r="C976" i="6"/>
  <c r="E976" i="6" s="1"/>
  <c r="C977" i="6"/>
  <c r="E977" i="6" s="1"/>
  <c r="C978" i="6"/>
  <c r="E978" i="6" s="1"/>
  <c r="C979" i="6"/>
  <c r="E979" i="6" s="1"/>
  <c r="C980" i="6"/>
  <c r="E980" i="6" s="1"/>
  <c r="C981" i="6"/>
  <c r="E981" i="6" s="1"/>
  <c r="C982" i="6"/>
  <c r="E982" i="6" s="1"/>
  <c r="C983" i="6"/>
  <c r="E983" i="6" s="1"/>
  <c r="C984" i="6"/>
  <c r="E984" i="6" s="1"/>
  <c r="C985" i="6"/>
  <c r="E985" i="6" s="1"/>
  <c r="C986" i="6"/>
  <c r="E986" i="6" s="1"/>
  <c r="C987" i="6"/>
  <c r="E987" i="6" s="1"/>
  <c r="C988" i="6"/>
  <c r="E988" i="6" s="1"/>
  <c r="C989" i="6"/>
  <c r="E989" i="6" s="1"/>
  <c r="C990" i="6"/>
  <c r="E990" i="6" s="1"/>
  <c r="C946" i="6"/>
  <c r="E946" i="6" s="1"/>
  <c r="C900" i="6"/>
  <c r="E900" i="6" s="1"/>
  <c r="C901" i="6"/>
  <c r="E901" i="6" s="1"/>
  <c r="C902" i="6"/>
  <c r="E902" i="6" s="1"/>
  <c r="C903" i="6"/>
  <c r="E903" i="6" s="1"/>
  <c r="C904" i="6"/>
  <c r="E904" i="6" s="1"/>
  <c r="C905" i="6"/>
  <c r="E905" i="6" s="1"/>
  <c r="C906" i="6"/>
  <c r="E906" i="6" s="1"/>
  <c r="C907" i="6"/>
  <c r="E907" i="6" s="1"/>
  <c r="C908" i="6"/>
  <c r="E908" i="6" s="1"/>
  <c r="C909" i="6"/>
  <c r="E909" i="6" s="1"/>
  <c r="C910" i="6"/>
  <c r="E910" i="6" s="1"/>
  <c r="C911" i="6"/>
  <c r="E911" i="6" s="1"/>
  <c r="C912" i="6"/>
  <c r="E912" i="6" s="1"/>
  <c r="C913" i="6"/>
  <c r="E913" i="6" s="1"/>
  <c r="C914" i="6"/>
  <c r="E914" i="6" s="1"/>
  <c r="C915" i="6"/>
  <c r="E915" i="6" s="1"/>
  <c r="C916" i="6"/>
  <c r="E916" i="6" s="1"/>
  <c r="C917" i="6"/>
  <c r="E917" i="6" s="1"/>
  <c r="C918" i="6"/>
  <c r="E918" i="6" s="1"/>
  <c r="C919" i="6"/>
  <c r="E919" i="6" s="1"/>
  <c r="C920" i="6"/>
  <c r="E920" i="6" s="1"/>
  <c r="C921" i="6"/>
  <c r="E921" i="6" s="1"/>
  <c r="C922" i="6"/>
  <c r="E922" i="6" s="1"/>
  <c r="C923" i="6"/>
  <c r="E923" i="6" s="1"/>
  <c r="C924" i="6"/>
  <c r="E924" i="6" s="1"/>
  <c r="C925" i="6"/>
  <c r="E925" i="6" s="1"/>
  <c r="C926" i="6"/>
  <c r="E926" i="6" s="1"/>
  <c r="C927" i="6"/>
  <c r="E927" i="6" s="1"/>
  <c r="C928" i="6"/>
  <c r="E928" i="6" s="1"/>
  <c r="C929" i="6"/>
  <c r="E929" i="6" s="1"/>
  <c r="C930" i="6"/>
  <c r="E930" i="6" s="1"/>
  <c r="C931" i="6"/>
  <c r="E931" i="6" s="1"/>
  <c r="C932" i="6"/>
  <c r="E932" i="6" s="1"/>
  <c r="C933" i="6"/>
  <c r="E933" i="6" s="1"/>
  <c r="C934" i="6"/>
  <c r="E934" i="6" s="1"/>
  <c r="C935" i="6"/>
  <c r="E935" i="6" s="1"/>
  <c r="C936" i="6"/>
  <c r="E936" i="6" s="1"/>
  <c r="C937" i="6"/>
  <c r="E937" i="6" s="1"/>
  <c r="C938" i="6"/>
  <c r="E938" i="6" s="1"/>
  <c r="C939" i="6"/>
  <c r="E939" i="6" s="1"/>
  <c r="C940" i="6"/>
  <c r="E940" i="6" s="1"/>
  <c r="C941" i="6"/>
  <c r="E941" i="6" s="1"/>
  <c r="C942" i="6"/>
  <c r="E942" i="6" s="1"/>
  <c r="C943" i="6"/>
  <c r="E943" i="6" s="1"/>
  <c r="C899" i="6"/>
  <c r="E899" i="6" s="1"/>
  <c r="C853" i="6"/>
  <c r="E853" i="6" s="1"/>
  <c r="C854" i="6"/>
  <c r="E854" i="6" s="1"/>
  <c r="C855" i="6"/>
  <c r="E855" i="6" s="1"/>
  <c r="C856" i="6"/>
  <c r="E856" i="6" s="1"/>
  <c r="C857" i="6"/>
  <c r="E857" i="6" s="1"/>
  <c r="C858" i="6"/>
  <c r="E858" i="6" s="1"/>
  <c r="C859" i="6"/>
  <c r="E859" i="6" s="1"/>
  <c r="C860" i="6"/>
  <c r="E860" i="6" s="1"/>
  <c r="C861" i="6"/>
  <c r="E861" i="6" s="1"/>
  <c r="C862" i="6"/>
  <c r="E862" i="6" s="1"/>
  <c r="C863" i="6"/>
  <c r="E863" i="6" s="1"/>
  <c r="C864" i="6"/>
  <c r="E864" i="6" s="1"/>
  <c r="C865" i="6"/>
  <c r="E865" i="6" s="1"/>
  <c r="C866" i="6"/>
  <c r="E866" i="6" s="1"/>
  <c r="C867" i="6"/>
  <c r="E867" i="6" s="1"/>
  <c r="C868" i="6"/>
  <c r="E868" i="6" s="1"/>
  <c r="C869" i="6"/>
  <c r="E869" i="6" s="1"/>
  <c r="C870" i="6"/>
  <c r="E870" i="6" s="1"/>
  <c r="C871" i="6"/>
  <c r="E871" i="6" s="1"/>
  <c r="C872" i="6"/>
  <c r="E872" i="6" s="1"/>
  <c r="C873" i="6"/>
  <c r="E873" i="6" s="1"/>
  <c r="C874" i="6"/>
  <c r="E874" i="6" s="1"/>
  <c r="C875" i="6"/>
  <c r="E875" i="6" s="1"/>
  <c r="C876" i="6"/>
  <c r="E876" i="6" s="1"/>
  <c r="C877" i="6"/>
  <c r="E877" i="6" s="1"/>
  <c r="C878" i="6"/>
  <c r="E878" i="6" s="1"/>
  <c r="C879" i="6"/>
  <c r="E879" i="6" s="1"/>
  <c r="C880" i="6"/>
  <c r="E880" i="6" s="1"/>
  <c r="C881" i="6"/>
  <c r="E881" i="6" s="1"/>
  <c r="C882" i="6"/>
  <c r="E882" i="6" s="1"/>
  <c r="C883" i="6"/>
  <c r="E883" i="6" s="1"/>
  <c r="C884" i="6"/>
  <c r="E884" i="6" s="1"/>
  <c r="C885" i="6"/>
  <c r="E885" i="6" s="1"/>
  <c r="C886" i="6"/>
  <c r="E886" i="6" s="1"/>
  <c r="C887" i="6"/>
  <c r="E887" i="6" s="1"/>
  <c r="C888" i="6"/>
  <c r="E888" i="6" s="1"/>
  <c r="C889" i="6"/>
  <c r="E889" i="6" s="1"/>
  <c r="C890" i="6"/>
  <c r="E890" i="6" s="1"/>
  <c r="C891" i="6"/>
  <c r="E891" i="6" s="1"/>
  <c r="C892" i="6"/>
  <c r="E892" i="6" s="1"/>
  <c r="C893" i="6"/>
  <c r="E893" i="6" s="1"/>
  <c r="C894" i="6"/>
  <c r="E894" i="6" s="1"/>
  <c r="C895" i="6"/>
  <c r="E895" i="6" s="1"/>
  <c r="C896" i="6"/>
  <c r="E896" i="6" s="1"/>
  <c r="C852" i="6"/>
  <c r="E852" i="6" s="1"/>
  <c r="C807" i="6"/>
  <c r="E807" i="6" s="1"/>
  <c r="C809" i="6"/>
  <c r="E809" i="6" s="1"/>
  <c r="C811" i="6"/>
  <c r="E811" i="6" s="1"/>
  <c r="C813" i="6"/>
  <c r="E813" i="6" s="1"/>
  <c r="C815" i="6"/>
  <c r="E815" i="6" s="1"/>
  <c r="C817" i="6"/>
  <c r="E817" i="6" s="1"/>
  <c r="C819" i="6"/>
  <c r="E819" i="6" s="1"/>
  <c r="C821" i="6"/>
  <c r="E821" i="6" s="1"/>
  <c r="C823" i="6"/>
  <c r="E823" i="6" s="1"/>
  <c r="C825" i="6"/>
  <c r="E825" i="6" s="1"/>
  <c r="C827" i="6"/>
  <c r="E827" i="6" s="1"/>
  <c r="C829" i="6"/>
  <c r="E829" i="6" s="1"/>
  <c r="C831" i="6"/>
  <c r="E831" i="6" s="1"/>
  <c r="C833" i="6"/>
  <c r="E833" i="6" s="1"/>
  <c r="C835" i="6"/>
  <c r="E835" i="6" s="1"/>
  <c r="C837" i="6"/>
  <c r="E837" i="6" s="1"/>
  <c r="C839" i="6"/>
  <c r="E839" i="6" s="1"/>
  <c r="C841" i="6"/>
  <c r="E841" i="6" s="1"/>
  <c r="C843" i="6"/>
  <c r="E843" i="6" s="1"/>
  <c r="C845" i="6"/>
  <c r="E845" i="6" s="1"/>
  <c r="C847" i="6"/>
  <c r="E847" i="6" s="1"/>
  <c r="C849" i="6"/>
  <c r="E849" i="6" s="1"/>
  <c r="C806" i="6"/>
  <c r="E806" i="6" s="1"/>
  <c r="C808" i="6"/>
  <c r="E808" i="6" s="1"/>
  <c r="C810" i="6"/>
  <c r="E810" i="6" s="1"/>
  <c r="C812" i="6"/>
  <c r="E812" i="6" s="1"/>
  <c r="C814" i="6"/>
  <c r="E814" i="6" s="1"/>
  <c r="C816" i="6"/>
  <c r="E816" i="6" s="1"/>
  <c r="C818" i="6"/>
  <c r="E818" i="6" s="1"/>
  <c r="C820" i="6"/>
  <c r="E820" i="6" s="1"/>
  <c r="C822" i="6"/>
  <c r="E822" i="6" s="1"/>
  <c r="C824" i="6"/>
  <c r="E824" i="6" s="1"/>
  <c r="C826" i="6"/>
  <c r="E826" i="6" s="1"/>
  <c r="C828" i="6"/>
  <c r="E828" i="6" s="1"/>
  <c r="C830" i="6"/>
  <c r="E830" i="6" s="1"/>
  <c r="C832" i="6"/>
  <c r="E832" i="6" s="1"/>
  <c r="C834" i="6"/>
  <c r="E834" i="6" s="1"/>
  <c r="C836" i="6"/>
  <c r="E836" i="6" s="1"/>
  <c r="C838" i="6"/>
  <c r="E838" i="6" s="1"/>
  <c r="C840" i="6"/>
  <c r="E840" i="6" s="1"/>
  <c r="C842" i="6"/>
  <c r="E842" i="6" s="1"/>
  <c r="C844" i="6"/>
  <c r="E844" i="6" s="1"/>
  <c r="C846" i="6"/>
  <c r="E846" i="6" s="1"/>
  <c r="C848" i="6"/>
  <c r="E848" i="6" s="1"/>
  <c r="C805" i="6"/>
  <c r="E805" i="6" s="1"/>
  <c r="C759" i="6"/>
  <c r="E759" i="6" s="1"/>
  <c r="C760" i="6"/>
  <c r="E760" i="6" s="1"/>
  <c r="C761" i="6"/>
  <c r="E761" i="6" s="1"/>
  <c r="C762" i="6"/>
  <c r="E762" i="6" s="1"/>
  <c r="C763" i="6"/>
  <c r="E763" i="6" s="1"/>
  <c r="C764" i="6"/>
  <c r="E764" i="6" s="1"/>
  <c r="C765" i="6"/>
  <c r="E765" i="6" s="1"/>
  <c r="C766" i="6"/>
  <c r="E766" i="6" s="1"/>
  <c r="C767" i="6"/>
  <c r="E767" i="6" s="1"/>
  <c r="C768" i="6"/>
  <c r="E768" i="6" s="1"/>
  <c r="C769" i="6"/>
  <c r="E769" i="6" s="1"/>
  <c r="C770" i="6"/>
  <c r="E770" i="6" s="1"/>
  <c r="C771" i="6"/>
  <c r="E771" i="6" s="1"/>
  <c r="C772" i="6"/>
  <c r="E772" i="6" s="1"/>
  <c r="C773" i="6"/>
  <c r="E773" i="6" s="1"/>
  <c r="C774" i="6"/>
  <c r="E774" i="6" s="1"/>
  <c r="C775" i="6"/>
  <c r="E775" i="6" s="1"/>
  <c r="C776" i="6"/>
  <c r="E776" i="6" s="1"/>
  <c r="C777" i="6"/>
  <c r="E777" i="6" s="1"/>
  <c r="C778" i="6"/>
  <c r="E778" i="6" s="1"/>
  <c r="C779" i="6"/>
  <c r="E779" i="6" s="1"/>
  <c r="C780" i="6"/>
  <c r="E780" i="6" s="1"/>
  <c r="C781" i="6"/>
  <c r="E781" i="6" s="1"/>
  <c r="C782" i="6"/>
  <c r="E782" i="6" s="1"/>
  <c r="C783" i="6"/>
  <c r="E783" i="6" s="1"/>
  <c r="C784" i="6"/>
  <c r="E784" i="6" s="1"/>
  <c r="C785" i="6"/>
  <c r="E785" i="6" s="1"/>
  <c r="C786" i="6"/>
  <c r="E786" i="6" s="1"/>
  <c r="C787" i="6"/>
  <c r="E787" i="6" s="1"/>
  <c r="C788" i="6"/>
  <c r="E788" i="6" s="1"/>
  <c r="C789" i="6"/>
  <c r="E789" i="6" s="1"/>
  <c r="C790" i="6"/>
  <c r="E790" i="6" s="1"/>
  <c r="C791" i="6"/>
  <c r="E791" i="6" s="1"/>
  <c r="C792" i="6"/>
  <c r="E792" i="6" s="1"/>
  <c r="C793" i="6"/>
  <c r="E793" i="6" s="1"/>
  <c r="C794" i="6"/>
  <c r="E794" i="6" s="1"/>
  <c r="C795" i="6"/>
  <c r="E795" i="6" s="1"/>
  <c r="C796" i="6"/>
  <c r="E796" i="6" s="1"/>
  <c r="C797" i="6"/>
  <c r="E797" i="6" s="1"/>
  <c r="C798" i="6"/>
  <c r="E798" i="6" s="1"/>
  <c r="C799" i="6"/>
  <c r="E799" i="6" s="1"/>
  <c r="C800" i="6"/>
  <c r="E800" i="6" s="1"/>
  <c r="C801" i="6"/>
  <c r="E801" i="6" s="1"/>
  <c r="C802" i="6"/>
  <c r="E802" i="6" s="1"/>
  <c r="C758" i="6"/>
  <c r="E758" i="6" s="1"/>
  <c r="C711" i="6"/>
  <c r="E711" i="6" s="1"/>
  <c r="C755" i="6"/>
  <c r="E755" i="6" s="1"/>
  <c r="C712" i="6"/>
  <c r="E712" i="6" s="1"/>
  <c r="C713" i="6"/>
  <c r="E713" i="6" s="1"/>
  <c r="C714" i="6"/>
  <c r="E714" i="6" s="1"/>
  <c r="C715" i="6"/>
  <c r="E715" i="6" s="1"/>
  <c r="C716" i="6"/>
  <c r="E716" i="6" s="1"/>
  <c r="C717" i="6"/>
  <c r="E717" i="6" s="1"/>
  <c r="C718" i="6"/>
  <c r="E718" i="6" s="1"/>
  <c r="C719" i="6"/>
  <c r="E719" i="6" s="1"/>
  <c r="C720" i="6"/>
  <c r="E720" i="6" s="1"/>
  <c r="C721" i="6"/>
  <c r="E721" i="6" s="1"/>
  <c r="C722" i="6"/>
  <c r="E722" i="6" s="1"/>
  <c r="C723" i="6"/>
  <c r="E723" i="6" s="1"/>
  <c r="C724" i="6"/>
  <c r="E724" i="6" s="1"/>
  <c r="C725" i="6"/>
  <c r="E725" i="6" s="1"/>
  <c r="C726" i="6"/>
  <c r="E726" i="6" s="1"/>
  <c r="C727" i="6"/>
  <c r="E727" i="6" s="1"/>
  <c r="C728" i="6"/>
  <c r="E728" i="6" s="1"/>
  <c r="C729" i="6"/>
  <c r="E729" i="6" s="1"/>
  <c r="C730" i="6"/>
  <c r="E730" i="6" s="1"/>
  <c r="C731" i="6"/>
  <c r="E731" i="6" s="1"/>
  <c r="C732" i="6"/>
  <c r="E732" i="6" s="1"/>
  <c r="C733" i="6"/>
  <c r="E733" i="6" s="1"/>
  <c r="C734" i="6"/>
  <c r="E734" i="6" s="1"/>
  <c r="C735" i="6"/>
  <c r="E735" i="6" s="1"/>
  <c r="C736" i="6"/>
  <c r="E736" i="6" s="1"/>
  <c r="C737" i="6"/>
  <c r="E737" i="6" s="1"/>
  <c r="C738" i="6"/>
  <c r="E738" i="6" s="1"/>
  <c r="C739" i="6"/>
  <c r="E739" i="6" s="1"/>
  <c r="C740" i="6"/>
  <c r="E740" i="6" s="1"/>
  <c r="C741" i="6"/>
  <c r="E741" i="6" s="1"/>
  <c r="C742" i="6"/>
  <c r="E742" i="6" s="1"/>
  <c r="C743" i="6"/>
  <c r="E743" i="6" s="1"/>
  <c r="C744" i="6"/>
  <c r="E744" i="6" s="1"/>
  <c r="C745" i="6"/>
  <c r="E745" i="6" s="1"/>
  <c r="C746" i="6"/>
  <c r="E746" i="6" s="1"/>
  <c r="C747" i="6"/>
  <c r="E747" i="6" s="1"/>
  <c r="C748" i="6"/>
  <c r="E748" i="6" s="1"/>
  <c r="C749" i="6"/>
  <c r="E749" i="6" s="1"/>
  <c r="C750" i="6"/>
  <c r="E750" i="6" s="1"/>
  <c r="C751" i="6"/>
  <c r="E751" i="6" s="1"/>
  <c r="C752" i="6"/>
  <c r="E752" i="6" s="1"/>
  <c r="C753" i="6"/>
  <c r="E753" i="6" s="1"/>
  <c r="C754" i="6"/>
  <c r="E754" i="6" s="1"/>
  <c r="C665" i="6"/>
  <c r="E665" i="6" s="1"/>
  <c r="C666" i="6"/>
  <c r="E666" i="6" s="1"/>
  <c r="C667" i="6"/>
  <c r="E667" i="6" s="1"/>
  <c r="C668" i="6"/>
  <c r="E668" i="6" s="1"/>
  <c r="C669" i="6"/>
  <c r="E669" i="6" s="1"/>
  <c r="C670" i="6"/>
  <c r="E670" i="6" s="1"/>
  <c r="C671" i="6"/>
  <c r="E671" i="6" s="1"/>
  <c r="C672" i="6"/>
  <c r="E672" i="6" s="1"/>
  <c r="C673" i="6"/>
  <c r="E673" i="6" s="1"/>
  <c r="C674" i="6"/>
  <c r="E674" i="6" s="1"/>
  <c r="C675" i="6"/>
  <c r="E675" i="6" s="1"/>
  <c r="C676" i="6"/>
  <c r="E676" i="6" s="1"/>
  <c r="C677" i="6"/>
  <c r="E677" i="6" s="1"/>
  <c r="C678" i="6"/>
  <c r="E678" i="6" s="1"/>
  <c r="C679" i="6"/>
  <c r="E679" i="6" s="1"/>
  <c r="C680" i="6"/>
  <c r="E680" i="6" s="1"/>
  <c r="C681" i="6"/>
  <c r="E681" i="6" s="1"/>
  <c r="C682" i="6"/>
  <c r="E682" i="6" s="1"/>
  <c r="C683" i="6"/>
  <c r="E683" i="6" s="1"/>
  <c r="C684" i="6"/>
  <c r="E684" i="6" s="1"/>
  <c r="C685" i="6"/>
  <c r="E685" i="6" s="1"/>
  <c r="C686" i="6"/>
  <c r="E686" i="6" s="1"/>
  <c r="C687" i="6"/>
  <c r="E687" i="6" s="1"/>
  <c r="C688" i="6"/>
  <c r="E688" i="6" s="1"/>
  <c r="C689" i="6"/>
  <c r="E689" i="6" s="1"/>
  <c r="C690" i="6"/>
  <c r="E690" i="6" s="1"/>
  <c r="C691" i="6"/>
  <c r="E691" i="6" s="1"/>
  <c r="C692" i="6"/>
  <c r="E692" i="6" s="1"/>
  <c r="C693" i="6"/>
  <c r="E693" i="6" s="1"/>
  <c r="C694" i="6"/>
  <c r="E694" i="6" s="1"/>
  <c r="C695" i="6"/>
  <c r="E695" i="6" s="1"/>
  <c r="C696" i="6"/>
  <c r="E696" i="6" s="1"/>
  <c r="C697" i="6"/>
  <c r="E697" i="6" s="1"/>
  <c r="C698" i="6"/>
  <c r="E698" i="6" s="1"/>
  <c r="C699" i="6"/>
  <c r="E699" i="6" s="1"/>
  <c r="C700" i="6"/>
  <c r="E700" i="6" s="1"/>
  <c r="C701" i="6"/>
  <c r="E701" i="6" s="1"/>
  <c r="C702" i="6"/>
  <c r="E702" i="6" s="1"/>
  <c r="C703" i="6"/>
  <c r="E703" i="6" s="1"/>
  <c r="C704" i="6"/>
  <c r="E704" i="6" s="1"/>
  <c r="C705" i="6"/>
  <c r="E705" i="6" s="1"/>
  <c r="C706" i="6"/>
  <c r="E706" i="6" s="1"/>
  <c r="C707" i="6"/>
  <c r="E707" i="6" s="1"/>
  <c r="C708" i="6"/>
  <c r="E708" i="6" s="1"/>
  <c r="C664" i="6"/>
  <c r="E664" i="6" s="1"/>
  <c r="C641" i="6"/>
  <c r="E641" i="6" s="1"/>
  <c r="C661" i="6"/>
  <c r="E661" i="6" s="1"/>
  <c r="C618" i="6"/>
  <c r="E618" i="6" s="1"/>
  <c r="C619" i="6"/>
  <c r="E619" i="6" s="1"/>
  <c r="C620" i="6"/>
  <c r="E620" i="6" s="1"/>
  <c r="C621" i="6"/>
  <c r="E621" i="6" s="1"/>
  <c r="C622" i="6"/>
  <c r="E622" i="6" s="1"/>
  <c r="C623" i="6"/>
  <c r="E623" i="6" s="1"/>
  <c r="C624" i="6"/>
  <c r="E624" i="6" s="1"/>
  <c r="C625" i="6"/>
  <c r="E625" i="6" s="1"/>
  <c r="C626" i="6"/>
  <c r="E626" i="6" s="1"/>
  <c r="C627" i="6"/>
  <c r="E627" i="6" s="1"/>
  <c r="C628" i="6"/>
  <c r="E628" i="6" s="1"/>
  <c r="C629" i="6"/>
  <c r="E629" i="6" s="1"/>
  <c r="C630" i="6"/>
  <c r="E630" i="6" s="1"/>
  <c r="C631" i="6"/>
  <c r="E631" i="6" s="1"/>
  <c r="C632" i="6"/>
  <c r="E632" i="6" s="1"/>
  <c r="C633" i="6"/>
  <c r="E633" i="6" s="1"/>
  <c r="C634" i="6"/>
  <c r="E634" i="6" s="1"/>
  <c r="C635" i="6"/>
  <c r="E635" i="6" s="1"/>
  <c r="C636" i="6"/>
  <c r="E636" i="6" s="1"/>
  <c r="C637" i="6"/>
  <c r="E637" i="6" s="1"/>
  <c r="C638" i="6"/>
  <c r="E638" i="6" s="1"/>
  <c r="C639" i="6"/>
  <c r="E639" i="6" s="1"/>
  <c r="C640" i="6"/>
  <c r="E640" i="6" s="1"/>
  <c r="C642" i="6"/>
  <c r="E642" i="6" s="1"/>
  <c r="C643" i="6"/>
  <c r="E643" i="6" s="1"/>
  <c r="C644" i="6"/>
  <c r="E644" i="6" s="1"/>
  <c r="C645" i="6"/>
  <c r="E645" i="6" s="1"/>
  <c r="C646" i="6"/>
  <c r="E646" i="6" s="1"/>
  <c r="C647" i="6"/>
  <c r="E647" i="6" s="1"/>
  <c r="C648" i="6"/>
  <c r="E648" i="6" s="1"/>
  <c r="C649" i="6"/>
  <c r="E649" i="6" s="1"/>
  <c r="C650" i="6"/>
  <c r="E650" i="6" s="1"/>
  <c r="C651" i="6"/>
  <c r="E651" i="6" s="1"/>
  <c r="C652" i="6"/>
  <c r="E652" i="6" s="1"/>
  <c r="C653" i="6"/>
  <c r="E653" i="6" s="1"/>
  <c r="C654" i="6"/>
  <c r="E654" i="6" s="1"/>
  <c r="C655" i="6"/>
  <c r="E655" i="6" s="1"/>
  <c r="C656" i="6"/>
  <c r="E656" i="6" s="1"/>
  <c r="C657" i="6"/>
  <c r="E657" i="6" s="1"/>
  <c r="C658" i="6"/>
  <c r="E658" i="6" s="1"/>
  <c r="C659" i="6"/>
  <c r="E659" i="6" s="1"/>
  <c r="C660" i="6"/>
  <c r="E660" i="6" s="1"/>
  <c r="C617" i="6"/>
  <c r="E617" i="6" s="1"/>
  <c r="C571" i="6"/>
  <c r="E571" i="6" s="1"/>
  <c r="C572" i="6"/>
  <c r="E572" i="6" s="1"/>
  <c r="C573" i="6"/>
  <c r="E573" i="6" s="1"/>
  <c r="C574" i="6"/>
  <c r="E574" i="6" s="1"/>
  <c r="C575" i="6"/>
  <c r="E575" i="6" s="1"/>
  <c r="C576" i="6"/>
  <c r="E576" i="6" s="1"/>
  <c r="C577" i="6"/>
  <c r="E577" i="6" s="1"/>
  <c r="C578" i="6"/>
  <c r="E578" i="6" s="1"/>
  <c r="C579" i="6"/>
  <c r="E579" i="6" s="1"/>
  <c r="C580" i="6"/>
  <c r="E580" i="6" s="1"/>
  <c r="C581" i="6"/>
  <c r="E581" i="6" s="1"/>
  <c r="C582" i="6"/>
  <c r="E582" i="6" s="1"/>
  <c r="C583" i="6"/>
  <c r="E583" i="6" s="1"/>
  <c r="C584" i="6"/>
  <c r="E584" i="6" s="1"/>
  <c r="C585" i="6"/>
  <c r="E585" i="6" s="1"/>
  <c r="C586" i="6"/>
  <c r="E586" i="6" s="1"/>
  <c r="C587" i="6"/>
  <c r="E587" i="6" s="1"/>
  <c r="C588" i="6"/>
  <c r="E588" i="6" s="1"/>
  <c r="C589" i="6"/>
  <c r="E589" i="6" s="1"/>
  <c r="C590" i="6"/>
  <c r="E590" i="6" s="1"/>
  <c r="C591" i="6"/>
  <c r="E591" i="6" s="1"/>
  <c r="C592" i="6"/>
  <c r="E592" i="6" s="1"/>
  <c r="C593" i="6"/>
  <c r="E593" i="6" s="1"/>
  <c r="C594" i="6"/>
  <c r="E594" i="6" s="1"/>
  <c r="C595" i="6"/>
  <c r="E595" i="6" s="1"/>
  <c r="C596" i="6"/>
  <c r="E596" i="6" s="1"/>
  <c r="C597" i="6"/>
  <c r="E597" i="6" s="1"/>
  <c r="C598" i="6"/>
  <c r="E598" i="6" s="1"/>
  <c r="C599" i="6"/>
  <c r="E599" i="6" s="1"/>
  <c r="C600" i="6"/>
  <c r="E600" i="6" s="1"/>
  <c r="C601" i="6"/>
  <c r="E601" i="6" s="1"/>
  <c r="C602" i="6"/>
  <c r="E602" i="6" s="1"/>
  <c r="C603" i="6"/>
  <c r="E603" i="6" s="1"/>
  <c r="C604" i="6"/>
  <c r="E604" i="6" s="1"/>
  <c r="C605" i="6"/>
  <c r="E605" i="6" s="1"/>
  <c r="C606" i="6"/>
  <c r="E606" i="6" s="1"/>
  <c r="C607" i="6"/>
  <c r="E607" i="6" s="1"/>
  <c r="C608" i="6"/>
  <c r="E608" i="6" s="1"/>
  <c r="C609" i="6"/>
  <c r="E609" i="6" s="1"/>
  <c r="C610" i="6"/>
  <c r="E610" i="6" s="1"/>
  <c r="C611" i="6"/>
  <c r="E611" i="6" s="1"/>
  <c r="C612" i="6"/>
  <c r="E612" i="6" s="1"/>
  <c r="C613" i="6"/>
  <c r="E613" i="6" s="1"/>
  <c r="C614" i="6"/>
  <c r="E614" i="6" s="1"/>
  <c r="C570" i="6"/>
  <c r="E570" i="6" s="1"/>
  <c r="C530" i="6"/>
  <c r="E530" i="6" s="1"/>
  <c r="C567" i="6"/>
  <c r="E567" i="6" s="1"/>
  <c r="C524" i="6"/>
  <c r="E524" i="6" s="1"/>
  <c r="C525" i="6"/>
  <c r="E525" i="6" s="1"/>
  <c r="C526" i="6"/>
  <c r="E526" i="6" s="1"/>
  <c r="C527" i="6"/>
  <c r="E527" i="6" s="1"/>
  <c r="C528" i="6"/>
  <c r="E528" i="6" s="1"/>
  <c r="C529" i="6"/>
  <c r="E529" i="6" s="1"/>
  <c r="C531" i="6"/>
  <c r="E531" i="6" s="1"/>
  <c r="C532" i="6"/>
  <c r="E532" i="6" s="1"/>
  <c r="C533" i="6"/>
  <c r="E533" i="6" s="1"/>
  <c r="C534" i="6"/>
  <c r="E534" i="6" s="1"/>
  <c r="C535" i="6"/>
  <c r="E535" i="6" s="1"/>
  <c r="C536" i="6"/>
  <c r="E536" i="6" s="1"/>
  <c r="C537" i="6"/>
  <c r="E537" i="6" s="1"/>
  <c r="C538" i="6"/>
  <c r="E538" i="6" s="1"/>
  <c r="C539" i="6"/>
  <c r="E539" i="6" s="1"/>
  <c r="C540" i="6"/>
  <c r="E540" i="6" s="1"/>
  <c r="C541" i="6"/>
  <c r="E541" i="6" s="1"/>
  <c r="C542" i="6"/>
  <c r="E542" i="6" s="1"/>
  <c r="C543" i="6"/>
  <c r="E543" i="6" s="1"/>
  <c r="C544" i="6"/>
  <c r="E544" i="6" s="1"/>
  <c r="C545" i="6"/>
  <c r="E545" i="6" s="1"/>
  <c r="C546" i="6"/>
  <c r="E546" i="6" s="1"/>
  <c r="C547" i="6"/>
  <c r="E547" i="6" s="1"/>
  <c r="C548" i="6"/>
  <c r="E548" i="6" s="1"/>
  <c r="C549" i="6"/>
  <c r="E549" i="6" s="1"/>
  <c r="C550" i="6"/>
  <c r="E550" i="6" s="1"/>
  <c r="C551" i="6"/>
  <c r="E551" i="6" s="1"/>
  <c r="C552" i="6"/>
  <c r="E552" i="6" s="1"/>
  <c r="C553" i="6"/>
  <c r="E553" i="6" s="1"/>
  <c r="C554" i="6"/>
  <c r="E554" i="6" s="1"/>
  <c r="C555" i="6"/>
  <c r="E555" i="6" s="1"/>
  <c r="C556" i="6"/>
  <c r="E556" i="6" s="1"/>
  <c r="C557" i="6"/>
  <c r="E557" i="6" s="1"/>
  <c r="C558" i="6"/>
  <c r="E558" i="6" s="1"/>
  <c r="C559" i="6"/>
  <c r="E559" i="6" s="1"/>
  <c r="C560" i="6"/>
  <c r="E560" i="6" s="1"/>
  <c r="C561" i="6"/>
  <c r="E561" i="6" s="1"/>
  <c r="C562" i="6"/>
  <c r="E562" i="6" s="1"/>
  <c r="C563" i="6"/>
  <c r="E563" i="6" s="1"/>
  <c r="C564" i="6"/>
  <c r="E564" i="6" s="1"/>
  <c r="C565" i="6"/>
  <c r="E565" i="6" s="1"/>
  <c r="C566" i="6"/>
  <c r="E566" i="6" s="1"/>
  <c r="C523" i="6"/>
  <c r="E523" i="6" s="1"/>
  <c r="C477" i="6"/>
  <c r="E477" i="6" s="1"/>
  <c r="C478" i="6"/>
  <c r="E478" i="6" s="1"/>
  <c r="C479" i="6"/>
  <c r="E479" i="6" s="1"/>
  <c r="C480" i="6"/>
  <c r="E480" i="6" s="1"/>
  <c r="C481" i="6"/>
  <c r="E481" i="6" s="1"/>
  <c r="C482" i="6"/>
  <c r="E482" i="6" s="1"/>
  <c r="C483" i="6"/>
  <c r="E483" i="6" s="1"/>
  <c r="C484" i="6"/>
  <c r="E484" i="6" s="1"/>
  <c r="C485" i="6"/>
  <c r="E485" i="6" s="1"/>
  <c r="C486" i="6"/>
  <c r="E486" i="6" s="1"/>
  <c r="C487" i="6"/>
  <c r="E487" i="6" s="1"/>
  <c r="C488" i="6"/>
  <c r="E488" i="6" s="1"/>
  <c r="C489" i="6"/>
  <c r="E489" i="6" s="1"/>
  <c r="C490" i="6"/>
  <c r="E490" i="6" s="1"/>
  <c r="C491" i="6"/>
  <c r="E491" i="6" s="1"/>
  <c r="C492" i="6"/>
  <c r="E492" i="6" s="1"/>
  <c r="C493" i="6"/>
  <c r="E493" i="6" s="1"/>
  <c r="C494" i="6"/>
  <c r="E494" i="6" s="1"/>
  <c r="C495" i="6"/>
  <c r="E495" i="6" s="1"/>
  <c r="C496" i="6"/>
  <c r="E496" i="6" s="1"/>
  <c r="C497" i="6"/>
  <c r="E497" i="6" s="1"/>
  <c r="C498" i="6"/>
  <c r="E498" i="6" s="1"/>
  <c r="C499" i="6"/>
  <c r="E499" i="6" s="1"/>
  <c r="C500" i="6"/>
  <c r="E500" i="6" s="1"/>
  <c r="C501" i="6"/>
  <c r="E501" i="6" s="1"/>
  <c r="C502" i="6"/>
  <c r="E502" i="6" s="1"/>
  <c r="C503" i="6"/>
  <c r="E503" i="6" s="1"/>
  <c r="C504" i="6"/>
  <c r="E504" i="6" s="1"/>
  <c r="C505" i="6"/>
  <c r="E505" i="6" s="1"/>
  <c r="C506" i="6"/>
  <c r="E506" i="6" s="1"/>
  <c r="C507" i="6"/>
  <c r="E507" i="6" s="1"/>
  <c r="C508" i="6"/>
  <c r="E508" i="6" s="1"/>
  <c r="C509" i="6"/>
  <c r="E509" i="6" s="1"/>
  <c r="C510" i="6"/>
  <c r="E510" i="6" s="1"/>
  <c r="C511" i="6"/>
  <c r="E511" i="6" s="1"/>
  <c r="C512" i="6"/>
  <c r="E512" i="6" s="1"/>
  <c r="C513" i="6"/>
  <c r="E513" i="6" s="1"/>
  <c r="C514" i="6"/>
  <c r="E514" i="6" s="1"/>
  <c r="C515" i="6"/>
  <c r="E515" i="6" s="1"/>
  <c r="C516" i="6"/>
  <c r="E516" i="6" s="1"/>
  <c r="C517" i="6"/>
  <c r="E517" i="6" s="1"/>
  <c r="C518" i="6"/>
  <c r="E518" i="6" s="1"/>
  <c r="C519" i="6"/>
  <c r="E519" i="6" s="1"/>
  <c r="C520" i="6"/>
  <c r="E520" i="6" s="1"/>
  <c r="C476" i="6"/>
  <c r="E476" i="6" s="1"/>
  <c r="C473" i="6"/>
  <c r="E473" i="6" s="1"/>
  <c r="C430" i="6"/>
  <c r="E430" i="6" s="1"/>
  <c r="C431" i="6"/>
  <c r="E431" i="6" s="1"/>
  <c r="C432" i="6"/>
  <c r="E432" i="6" s="1"/>
  <c r="C433" i="6"/>
  <c r="E433" i="6" s="1"/>
  <c r="C434" i="6"/>
  <c r="E434" i="6" s="1"/>
  <c r="C435" i="6"/>
  <c r="E435" i="6" s="1"/>
  <c r="C436" i="6"/>
  <c r="E436" i="6" s="1"/>
  <c r="C437" i="6"/>
  <c r="E437" i="6" s="1"/>
  <c r="C438" i="6"/>
  <c r="E438" i="6" s="1"/>
  <c r="C439" i="6"/>
  <c r="E439" i="6" s="1"/>
  <c r="C440" i="6"/>
  <c r="E440" i="6" s="1"/>
  <c r="C441" i="6"/>
  <c r="E441" i="6" s="1"/>
  <c r="C442" i="6"/>
  <c r="E442" i="6" s="1"/>
  <c r="C443" i="6"/>
  <c r="E443" i="6" s="1"/>
  <c r="C444" i="6"/>
  <c r="E444" i="6" s="1"/>
  <c r="C445" i="6"/>
  <c r="E445" i="6" s="1"/>
  <c r="C446" i="6"/>
  <c r="E446" i="6" s="1"/>
  <c r="C447" i="6"/>
  <c r="E447" i="6" s="1"/>
  <c r="C448" i="6"/>
  <c r="E448" i="6" s="1"/>
  <c r="C449" i="6"/>
  <c r="E449" i="6" s="1"/>
  <c r="C450" i="6"/>
  <c r="E450" i="6" s="1"/>
  <c r="C451" i="6"/>
  <c r="E451" i="6" s="1"/>
  <c r="C452" i="6"/>
  <c r="E452" i="6" s="1"/>
  <c r="C453" i="6"/>
  <c r="E453" i="6" s="1"/>
  <c r="C454" i="6"/>
  <c r="E454" i="6" s="1"/>
  <c r="C455" i="6"/>
  <c r="E455" i="6" s="1"/>
  <c r="C456" i="6"/>
  <c r="E456" i="6" s="1"/>
  <c r="C457" i="6"/>
  <c r="E457" i="6" s="1"/>
  <c r="C458" i="6"/>
  <c r="E458" i="6" s="1"/>
  <c r="C459" i="6"/>
  <c r="E459" i="6" s="1"/>
  <c r="C460" i="6"/>
  <c r="E460" i="6" s="1"/>
  <c r="C461" i="6"/>
  <c r="E461" i="6" s="1"/>
  <c r="C462" i="6"/>
  <c r="E462" i="6" s="1"/>
  <c r="C463" i="6"/>
  <c r="E463" i="6" s="1"/>
  <c r="C464" i="6"/>
  <c r="E464" i="6" s="1"/>
  <c r="C465" i="6"/>
  <c r="E465" i="6" s="1"/>
  <c r="C466" i="6"/>
  <c r="E466" i="6" s="1"/>
  <c r="C467" i="6"/>
  <c r="E467" i="6" s="1"/>
  <c r="C468" i="6"/>
  <c r="E468" i="6" s="1"/>
  <c r="C469" i="6"/>
  <c r="E469" i="6" s="1"/>
  <c r="C470" i="6"/>
  <c r="E470" i="6" s="1"/>
  <c r="C471" i="6"/>
  <c r="E471" i="6" s="1"/>
  <c r="C472" i="6"/>
  <c r="E472" i="6" s="1"/>
  <c r="C429" i="6"/>
  <c r="E429" i="6" s="1"/>
  <c r="C426" i="6"/>
  <c r="E426" i="6" s="1"/>
  <c r="E379" i="6"/>
  <c r="E332" i="6"/>
  <c r="E285" i="6"/>
  <c r="E97" i="6"/>
  <c r="E144" i="6"/>
  <c r="E191" i="6"/>
  <c r="E238" i="6"/>
  <c r="E50" i="6"/>
  <c r="E49" i="6"/>
  <c r="E48" i="6"/>
  <c r="C383" i="6"/>
  <c r="E383" i="6" s="1"/>
  <c r="C384" i="6"/>
  <c r="E384" i="6" s="1"/>
  <c r="C385" i="6"/>
  <c r="E385" i="6" s="1"/>
  <c r="C386" i="6"/>
  <c r="E386" i="6" s="1"/>
  <c r="C387" i="6"/>
  <c r="E387" i="6" s="1"/>
  <c r="C388" i="6"/>
  <c r="E388" i="6" s="1"/>
  <c r="C389" i="6"/>
  <c r="E389" i="6" s="1"/>
  <c r="C390" i="6"/>
  <c r="E390" i="6" s="1"/>
  <c r="C391" i="6"/>
  <c r="E391" i="6" s="1"/>
  <c r="C392" i="6"/>
  <c r="E392" i="6" s="1"/>
  <c r="C393" i="6"/>
  <c r="E393" i="6" s="1"/>
  <c r="C394" i="6"/>
  <c r="E394" i="6" s="1"/>
  <c r="C395" i="6"/>
  <c r="E395" i="6" s="1"/>
  <c r="C396" i="6"/>
  <c r="E396" i="6" s="1"/>
  <c r="C397" i="6"/>
  <c r="E397" i="6" s="1"/>
  <c r="C398" i="6"/>
  <c r="E398" i="6" s="1"/>
  <c r="C399" i="6"/>
  <c r="E399" i="6" s="1"/>
  <c r="C400" i="6"/>
  <c r="E400" i="6" s="1"/>
  <c r="C401" i="6"/>
  <c r="E401" i="6" s="1"/>
  <c r="C402" i="6"/>
  <c r="E402" i="6" s="1"/>
  <c r="C403" i="6"/>
  <c r="E403" i="6" s="1"/>
  <c r="C404" i="6"/>
  <c r="E404" i="6" s="1"/>
  <c r="C405" i="6"/>
  <c r="E405" i="6" s="1"/>
  <c r="C406" i="6"/>
  <c r="E406" i="6" s="1"/>
  <c r="C407" i="6"/>
  <c r="E407" i="6" s="1"/>
  <c r="C408" i="6"/>
  <c r="E408" i="6" s="1"/>
  <c r="C409" i="6"/>
  <c r="E409" i="6" s="1"/>
  <c r="C410" i="6"/>
  <c r="E410" i="6" s="1"/>
  <c r="C411" i="6"/>
  <c r="E411" i="6" s="1"/>
  <c r="C412" i="6"/>
  <c r="E412" i="6" s="1"/>
  <c r="C413" i="6"/>
  <c r="E413" i="6" s="1"/>
  <c r="C414" i="6"/>
  <c r="E414" i="6" s="1"/>
  <c r="C415" i="6"/>
  <c r="E415" i="6" s="1"/>
  <c r="C416" i="6"/>
  <c r="E416" i="6" s="1"/>
  <c r="C417" i="6"/>
  <c r="E417" i="6" s="1"/>
  <c r="C418" i="6"/>
  <c r="E418" i="6" s="1"/>
  <c r="C419" i="6"/>
  <c r="E419" i="6" s="1"/>
  <c r="C420" i="6"/>
  <c r="E420" i="6" s="1"/>
  <c r="C421" i="6"/>
  <c r="E421" i="6" s="1"/>
  <c r="C422" i="6"/>
  <c r="E422" i="6" s="1"/>
  <c r="C423" i="6"/>
  <c r="E423" i="6" s="1"/>
  <c r="C424" i="6"/>
  <c r="E424" i="6" s="1"/>
  <c r="C425" i="6"/>
  <c r="E425" i="6" s="1"/>
  <c r="C382" i="6"/>
  <c r="E382" i="6" s="1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4" i="6"/>
  <c r="E375" i="6"/>
  <c r="E376" i="6"/>
  <c r="E377" i="6"/>
  <c r="E378" i="6"/>
  <c r="E335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7" i="6"/>
  <c r="E328" i="6"/>
  <c r="E329" i="6"/>
  <c r="E330" i="6"/>
  <c r="E331" i="6"/>
  <c r="E288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80" i="6"/>
  <c r="E282" i="6"/>
  <c r="E283" i="6"/>
  <c r="E284" i="6"/>
  <c r="E241" i="6"/>
  <c r="E199" i="6"/>
  <c r="E200" i="6"/>
  <c r="E201" i="6"/>
  <c r="E202" i="6"/>
  <c r="E203" i="6"/>
  <c r="E204" i="6"/>
  <c r="E207" i="6"/>
  <c r="E208" i="6"/>
  <c r="E209" i="6"/>
  <c r="E210" i="6"/>
  <c r="E211" i="6"/>
  <c r="E212" i="6"/>
  <c r="E213" i="6"/>
  <c r="E215" i="6"/>
  <c r="E216" i="6"/>
  <c r="E217" i="6"/>
  <c r="E218" i="6"/>
  <c r="E219" i="6"/>
  <c r="E220" i="6"/>
  <c r="E221" i="6"/>
  <c r="E222" i="6"/>
  <c r="E224" i="6"/>
  <c r="E225" i="6"/>
  <c r="E226" i="6"/>
  <c r="E227" i="6"/>
  <c r="E228" i="6"/>
  <c r="E229" i="6"/>
  <c r="E230" i="6"/>
  <c r="E231" i="6"/>
  <c r="E233" i="6"/>
  <c r="E235" i="6"/>
  <c r="E236" i="6"/>
  <c r="E23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47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00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53" i="6"/>
  <c r="C6584" i="6"/>
  <c r="C6583" i="6"/>
  <c r="C6582" i="6"/>
  <c r="C6581" i="6"/>
  <c r="C6580" i="6"/>
  <c r="C6579" i="6"/>
  <c r="C6578" i="6"/>
  <c r="C6577" i="6"/>
  <c r="C6576" i="6"/>
  <c r="C6575" i="6"/>
  <c r="C6574" i="6"/>
  <c r="C6573" i="6"/>
  <c r="C6572" i="6"/>
  <c r="C6571" i="6"/>
  <c r="C6570" i="6"/>
  <c r="C6569" i="6"/>
  <c r="C6568" i="6"/>
  <c r="C6567" i="6"/>
  <c r="C6566" i="6"/>
  <c r="C6565" i="6"/>
  <c r="C6564" i="6"/>
  <c r="C6563" i="6"/>
  <c r="C6562" i="6"/>
  <c r="C6561" i="6"/>
  <c r="C6560" i="6"/>
  <c r="C6559" i="6"/>
  <c r="C6558" i="6"/>
  <c r="C6557" i="6"/>
  <c r="C6556" i="6"/>
  <c r="C6555" i="6"/>
  <c r="C6554" i="6"/>
  <c r="C6553" i="6"/>
  <c r="C6552" i="6"/>
  <c r="C6551" i="6"/>
  <c r="C6550" i="6"/>
  <c r="C6549" i="6"/>
  <c r="C6548" i="6"/>
  <c r="C6547" i="6"/>
  <c r="C6546" i="6"/>
  <c r="C6545" i="6"/>
  <c r="C6544" i="6"/>
  <c r="C6543" i="6"/>
  <c r="C6542" i="6"/>
  <c r="C6541" i="6"/>
  <c r="C6537" i="6"/>
  <c r="C6536" i="6"/>
  <c r="C6535" i="6"/>
  <c r="C6534" i="6"/>
  <c r="C6533" i="6"/>
  <c r="C6532" i="6"/>
  <c r="C6531" i="6"/>
  <c r="C6530" i="6"/>
  <c r="C6529" i="6"/>
  <c r="C6528" i="6"/>
  <c r="C6527" i="6"/>
  <c r="C6526" i="6"/>
  <c r="C6525" i="6"/>
  <c r="C6524" i="6"/>
  <c r="C6523" i="6"/>
  <c r="C6522" i="6"/>
  <c r="C6521" i="6"/>
  <c r="C6520" i="6"/>
  <c r="C6519" i="6"/>
  <c r="C6518" i="6"/>
  <c r="C6517" i="6"/>
  <c r="C6516" i="6"/>
  <c r="C6515" i="6"/>
  <c r="C6514" i="6"/>
  <c r="C6513" i="6"/>
  <c r="C6512" i="6"/>
  <c r="C6511" i="6"/>
  <c r="C6510" i="6"/>
  <c r="C6509" i="6"/>
  <c r="C6508" i="6"/>
  <c r="C6507" i="6"/>
  <c r="C6506" i="6"/>
  <c r="C6505" i="6"/>
  <c r="C6504" i="6"/>
  <c r="C6503" i="6"/>
  <c r="C6502" i="6"/>
  <c r="C6501" i="6"/>
  <c r="C6500" i="6"/>
  <c r="C6499" i="6"/>
  <c r="C6498" i="6"/>
  <c r="C6497" i="6"/>
  <c r="C6496" i="6"/>
  <c r="C6495" i="6"/>
  <c r="C6494" i="6"/>
  <c r="C6490" i="6"/>
  <c r="C6489" i="6"/>
  <c r="C6488" i="6"/>
  <c r="C6487" i="6"/>
  <c r="C6486" i="6"/>
  <c r="C6485" i="6"/>
  <c r="C6484" i="6"/>
  <c r="C6483" i="6"/>
  <c r="C6482" i="6"/>
  <c r="C6481" i="6"/>
  <c r="C6480" i="6"/>
  <c r="C6479" i="6"/>
  <c r="C6478" i="6"/>
  <c r="C6477" i="6"/>
  <c r="C6476" i="6"/>
  <c r="C6475" i="6"/>
  <c r="C6474" i="6"/>
  <c r="C6473" i="6"/>
  <c r="C6472" i="6"/>
  <c r="C6471" i="6"/>
  <c r="C6470" i="6"/>
  <c r="C6469" i="6"/>
  <c r="C6468" i="6"/>
  <c r="C6467" i="6"/>
  <c r="C6466" i="6"/>
  <c r="C6465" i="6"/>
  <c r="C6464" i="6"/>
  <c r="C6463" i="6"/>
  <c r="C6462" i="6"/>
  <c r="C6461" i="6"/>
  <c r="C6460" i="6"/>
  <c r="C6459" i="6"/>
  <c r="C6458" i="6"/>
  <c r="C6457" i="6"/>
  <c r="C6456" i="6"/>
  <c r="C6455" i="6"/>
  <c r="C6454" i="6"/>
  <c r="C6453" i="6"/>
  <c r="C6452" i="6"/>
  <c r="C6451" i="6"/>
  <c r="C6450" i="6"/>
  <c r="C6449" i="6"/>
  <c r="C6448" i="6"/>
  <c r="C6447" i="6"/>
  <c r="C6443" i="6"/>
  <c r="C6442" i="6"/>
  <c r="C6441" i="6"/>
  <c r="C6440" i="6"/>
  <c r="C6439" i="6"/>
  <c r="C6438" i="6"/>
  <c r="C6437" i="6"/>
  <c r="C6436" i="6"/>
  <c r="C6435" i="6"/>
  <c r="C6434" i="6"/>
  <c r="C6433" i="6"/>
  <c r="C6432" i="6"/>
  <c r="C6431" i="6"/>
  <c r="C6430" i="6"/>
  <c r="C6429" i="6"/>
  <c r="C6428" i="6"/>
  <c r="C6427" i="6"/>
  <c r="C6426" i="6"/>
  <c r="C6425" i="6"/>
  <c r="C6424" i="6"/>
  <c r="C6423" i="6"/>
  <c r="C6422" i="6"/>
  <c r="C6421" i="6"/>
  <c r="C6420" i="6"/>
  <c r="C6419" i="6"/>
  <c r="C6418" i="6"/>
  <c r="C6417" i="6"/>
  <c r="C6416" i="6"/>
  <c r="C6415" i="6"/>
  <c r="C6414" i="6"/>
  <c r="C6413" i="6"/>
  <c r="C6412" i="6"/>
  <c r="C6411" i="6"/>
  <c r="C6410" i="6"/>
  <c r="C6409" i="6"/>
  <c r="C6408" i="6"/>
  <c r="C6407" i="6"/>
  <c r="C6406" i="6"/>
  <c r="C6405" i="6"/>
  <c r="C6404" i="6"/>
  <c r="C6403" i="6"/>
  <c r="C6402" i="6"/>
  <c r="C6401" i="6"/>
  <c r="C6400" i="6"/>
  <c r="C6396" i="6"/>
  <c r="C6395" i="6"/>
  <c r="C6394" i="6"/>
  <c r="C6393" i="6"/>
  <c r="C6392" i="6"/>
  <c r="C6391" i="6"/>
  <c r="C6390" i="6"/>
  <c r="C6389" i="6"/>
  <c r="C6388" i="6"/>
  <c r="C6387" i="6"/>
  <c r="C6386" i="6"/>
  <c r="C6385" i="6"/>
  <c r="C6384" i="6"/>
  <c r="C6383" i="6"/>
  <c r="C6382" i="6"/>
  <c r="C6381" i="6"/>
  <c r="C6380" i="6"/>
  <c r="C6379" i="6"/>
  <c r="C6378" i="6"/>
  <c r="C6377" i="6"/>
  <c r="C6376" i="6"/>
  <c r="C6375" i="6"/>
  <c r="C6374" i="6"/>
  <c r="C6373" i="6"/>
  <c r="C6372" i="6"/>
  <c r="C6371" i="6"/>
  <c r="C6370" i="6"/>
  <c r="C6369" i="6"/>
  <c r="C6368" i="6"/>
  <c r="C6367" i="6"/>
  <c r="C6366" i="6"/>
  <c r="C6365" i="6"/>
  <c r="C6364" i="6"/>
  <c r="C6363" i="6"/>
  <c r="C6362" i="6"/>
  <c r="C6361" i="6"/>
  <c r="C6360" i="6"/>
  <c r="C6359" i="6"/>
  <c r="C6358" i="6"/>
  <c r="C6357" i="6"/>
  <c r="C6356" i="6"/>
  <c r="C6355" i="6"/>
  <c r="C6354" i="6"/>
  <c r="C6353" i="6"/>
  <c r="C6349" i="6"/>
  <c r="C6348" i="6"/>
  <c r="C6347" i="6"/>
  <c r="C6346" i="6"/>
  <c r="C6345" i="6"/>
  <c r="C6344" i="6"/>
  <c r="C6343" i="6"/>
  <c r="C6342" i="6"/>
  <c r="C6341" i="6"/>
  <c r="C6340" i="6"/>
  <c r="C6339" i="6"/>
  <c r="C6338" i="6"/>
  <c r="C6337" i="6"/>
  <c r="C6336" i="6"/>
  <c r="C6335" i="6"/>
  <c r="C6334" i="6"/>
  <c r="C6333" i="6"/>
  <c r="C6332" i="6"/>
  <c r="C6331" i="6"/>
  <c r="C6330" i="6"/>
  <c r="C6329" i="6"/>
  <c r="C6328" i="6"/>
  <c r="C6327" i="6"/>
  <c r="C6326" i="6"/>
  <c r="C6325" i="6"/>
  <c r="C6324" i="6"/>
  <c r="C6323" i="6"/>
  <c r="C6322" i="6"/>
  <c r="C6321" i="6"/>
  <c r="C6320" i="6"/>
  <c r="C6319" i="6"/>
  <c r="C6318" i="6"/>
  <c r="C6317" i="6"/>
  <c r="C6316" i="6"/>
  <c r="C6315" i="6"/>
  <c r="C6314" i="6"/>
  <c r="C6313" i="6"/>
  <c r="C6312" i="6"/>
  <c r="C6311" i="6"/>
  <c r="C6310" i="6"/>
  <c r="C6309" i="6"/>
  <c r="C6308" i="6"/>
  <c r="C6307" i="6"/>
  <c r="C6306" i="6"/>
  <c r="C6302" i="6"/>
  <c r="C6301" i="6"/>
  <c r="C6300" i="6"/>
  <c r="C6299" i="6"/>
  <c r="C6298" i="6"/>
  <c r="C6297" i="6"/>
  <c r="C6296" i="6"/>
  <c r="C6295" i="6"/>
  <c r="C6294" i="6"/>
  <c r="C6293" i="6"/>
  <c r="C6292" i="6"/>
  <c r="C6291" i="6"/>
  <c r="C6290" i="6"/>
  <c r="C6289" i="6"/>
  <c r="C6288" i="6"/>
  <c r="C6287" i="6"/>
  <c r="C6286" i="6"/>
  <c r="C6285" i="6"/>
  <c r="C6284" i="6"/>
  <c r="C6283" i="6"/>
  <c r="C6282" i="6"/>
  <c r="C6281" i="6"/>
  <c r="C6280" i="6"/>
  <c r="C6279" i="6"/>
  <c r="C6278" i="6"/>
  <c r="C6277" i="6"/>
  <c r="C6276" i="6"/>
  <c r="C6275" i="6"/>
  <c r="C6274" i="6"/>
  <c r="C6273" i="6"/>
  <c r="C6272" i="6"/>
  <c r="C6271" i="6"/>
  <c r="C6270" i="6"/>
  <c r="C6269" i="6"/>
  <c r="C6268" i="6"/>
  <c r="C6267" i="6"/>
  <c r="C6266" i="6"/>
  <c r="C6265" i="6"/>
  <c r="C6264" i="6"/>
  <c r="C6263" i="6"/>
  <c r="C6262" i="6"/>
  <c r="C6261" i="6"/>
  <c r="C6260" i="6"/>
  <c r="C6259" i="6"/>
  <c r="C6255" i="6"/>
  <c r="C6254" i="6"/>
  <c r="C6253" i="6"/>
  <c r="C6252" i="6"/>
  <c r="C6251" i="6"/>
  <c r="C6250" i="6"/>
  <c r="C6249" i="6"/>
  <c r="C6248" i="6"/>
  <c r="C6247" i="6"/>
  <c r="C6246" i="6"/>
  <c r="C6245" i="6"/>
  <c r="C6244" i="6"/>
  <c r="C6243" i="6"/>
  <c r="C6242" i="6"/>
  <c r="C6241" i="6"/>
  <c r="C6240" i="6"/>
  <c r="C6239" i="6"/>
  <c r="C6238" i="6"/>
  <c r="C6237" i="6"/>
  <c r="C6236" i="6"/>
  <c r="C6235" i="6"/>
  <c r="C6234" i="6"/>
  <c r="C6233" i="6"/>
  <c r="C6232" i="6"/>
  <c r="C6231" i="6"/>
  <c r="C6230" i="6"/>
  <c r="C6229" i="6"/>
  <c r="C6228" i="6"/>
  <c r="C6227" i="6"/>
  <c r="C6226" i="6"/>
  <c r="C6225" i="6"/>
  <c r="C6224" i="6"/>
  <c r="C6223" i="6"/>
  <c r="C6222" i="6"/>
  <c r="C6221" i="6"/>
  <c r="C6220" i="6"/>
  <c r="C6219" i="6"/>
  <c r="C6218" i="6"/>
  <c r="C6217" i="6"/>
  <c r="C6216" i="6"/>
  <c r="C6215" i="6"/>
  <c r="C6214" i="6"/>
  <c r="C6213" i="6"/>
  <c r="C6212" i="6"/>
  <c r="C6208" i="6"/>
  <c r="C6207" i="6"/>
  <c r="C6206" i="6"/>
  <c r="C6205" i="6"/>
  <c r="C6204" i="6"/>
  <c r="C6203" i="6"/>
  <c r="C6202" i="6"/>
  <c r="C6201" i="6"/>
  <c r="C6200" i="6"/>
  <c r="C6199" i="6"/>
  <c r="C6198" i="6"/>
  <c r="C6197" i="6"/>
  <c r="C6196" i="6"/>
  <c r="C6195" i="6"/>
  <c r="C6194" i="6"/>
  <c r="C6193" i="6"/>
  <c r="C6192" i="6"/>
  <c r="C6191" i="6"/>
  <c r="C6190" i="6"/>
  <c r="C6189" i="6"/>
  <c r="C6188" i="6"/>
  <c r="C6187" i="6"/>
  <c r="C6186" i="6"/>
  <c r="C6185" i="6"/>
  <c r="C6184" i="6"/>
  <c r="C6183" i="6"/>
  <c r="C6182" i="6"/>
  <c r="C6181" i="6"/>
  <c r="C6180" i="6"/>
  <c r="C6179" i="6"/>
  <c r="C6178" i="6"/>
  <c r="C6177" i="6"/>
  <c r="C6176" i="6"/>
  <c r="C6175" i="6"/>
  <c r="C6174" i="6"/>
  <c r="C6173" i="6"/>
  <c r="C6172" i="6"/>
  <c r="C6171" i="6"/>
  <c r="C6170" i="6"/>
  <c r="C6169" i="6"/>
  <c r="C6168" i="6"/>
  <c r="C6167" i="6"/>
  <c r="C6166" i="6"/>
  <c r="C6165" i="6"/>
  <c r="C6161" i="6"/>
  <c r="C6160" i="6"/>
  <c r="C6159" i="6"/>
  <c r="C6158" i="6"/>
  <c r="C6157" i="6"/>
  <c r="C6156" i="6"/>
  <c r="C6155" i="6"/>
  <c r="C6154" i="6"/>
  <c r="C6153" i="6"/>
  <c r="C6152" i="6"/>
  <c r="C6151" i="6"/>
  <c r="C6150" i="6"/>
  <c r="C6149" i="6"/>
  <c r="C6148" i="6"/>
  <c r="C6147" i="6"/>
  <c r="C6146" i="6"/>
  <c r="C6145" i="6"/>
  <c r="C6144" i="6"/>
  <c r="C6143" i="6"/>
  <c r="C6142" i="6"/>
  <c r="C6141" i="6"/>
  <c r="C6140" i="6"/>
  <c r="C6139" i="6"/>
  <c r="C6138" i="6"/>
  <c r="C6137" i="6"/>
  <c r="C6136" i="6"/>
  <c r="C6135" i="6"/>
  <c r="C6134" i="6"/>
  <c r="C6133" i="6"/>
  <c r="C6132" i="6"/>
  <c r="C6131" i="6"/>
  <c r="C6130" i="6"/>
  <c r="C6129" i="6"/>
  <c r="C6128" i="6"/>
  <c r="C6127" i="6"/>
  <c r="C6126" i="6"/>
  <c r="C6125" i="6"/>
  <c r="C6124" i="6"/>
  <c r="C6123" i="6"/>
  <c r="C6122" i="6"/>
  <c r="C6121" i="6"/>
  <c r="C6120" i="6"/>
  <c r="C6119" i="6"/>
  <c r="C6118" i="6"/>
  <c r="C6114" i="6"/>
  <c r="C6113" i="6"/>
  <c r="C6112" i="6"/>
  <c r="C6111" i="6"/>
  <c r="C6110" i="6"/>
  <c r="C6109" i="6"/>
  <c r="C6108" i="6"/>
  <c r="C6107" i="6"/>
  <c r="C6106" i="6"/>
  <c r="C6105" i="6"/>
  <c r="C6104" i="6"/>
  <c r="C6103" i="6"/>
  <c r="C6102" i="6"/>
  <c r="C6101" i="6"/>
  <c r="C6100" i="6"/>
  <c r="C6099" i="6"/>
  <c r="C6098" i="6"/>
  <c r="C6097" i="6"/>
  <c r="C6096" i="6"/>
  <c r="C6095" i="6"/>
  <c r="C6094" i="6"/>
  <c r="C6093" i="6"/>
  <c r="C6092" i="6"/>
  <c r="C6091" i="6"/>
  <c r="C6090" i="6"/>
  <c r="C6089" i="6"/>
  <c r="C6088" i="6"/>
  <c r="C6087" i="6"/>
  <c r="C6086" i="6"/>
  <c r="C6085" i="6"/>
  <c r="C6084" i="6"/>
  <c r="C6083" i="6"/>
  <c r="C6082" i="6"/>
  <c r="C6081" i="6"/>
  <c r="C6080" i="6"/>
  <c r="C6079" i="6"/>
  <c r="C6078" i="6"/>
  <c r="C6077" i="6"/>
  <c r="C6076" i="6"/>
  <c r="C6075" i="6"/>
  <c r="C6074" i="6"/>
  <c r="C6073" i="6"/>
  <c r="C6072" i="6"/>
  <c r="C6071" i="6"/>
  <c r="C6067" i="6"/>
  <c r="C6066" i="6"/>
  <c r="C6065" i="6"/>
  <c r="C6064" i="6"/>
  <c r="C6063" i="6"/>
  <c r="C6062" i="6"/>
  <c r="C6061" i="6"/>
  <c r="C6060" i="6"/>
  <c r="C6059" i="6"/>
  <c r="C6058" i="6"/>
  <c r="C6057" i="6"/>
  <c r="C6056" i="6"/>
  <c r="C6055" i="6"/>
  <c r="C6054" i="6"/>
  <c r="C6053" i="6"/>
  <c r="C6052" i="6"/>
  <c r="C6051" i="6"/>
  <c r="C6050" i="6"/>
  <c r="C6049" i="6"/>
  <c r="C6048" i="6"/>
  <c r="C6047" i="6"/>
  <c r="C6046" i="6"/>
  <c r="C6045" i="6"/>
  <c r="C6044" i="6"/>
  <c r="C6043" i="6"/>
  <c r="C6042" i="6"/>
  <c r="C6041" i="6"/>
  <c r="C6040" i="6"/>
  <c r="C6039" i="6"/>
  <c r="C6038" i="6"/>
  <c r="C6037" i="6"/>
  <c r="C6036" i="6"/>
  <c r="C6035" i="6"/>
  <c r="C6034" i="6"/>
  <c r="C6033" i="6"/>
  <c r="C6032" i="6"/>
  <c r="C6031" i="6"/>
  <c r="C6030" i="6"/>
  <c r="C6029" i="6"/>
  <c r="C6028" i="6"/>
  <c r="C6027" i="6"/>
  <c r="C6026" i="6"/>
  <c r="C6025" i="6"/>
  <c r="C6024" i="6"/>
  <c r="C6020" i="6"/>
  <c r="C6019" i="6"/>
  <c r="C6018" i="6"/>
  <c r="C6017" i="6"/>
  <c r="C6016" i="6"/>
  <c r="C6015" i="6"/>
  <c r="C6014" i="6"/>
  <c r="C6013" i="6"/>
  <c r="C6012" i="6"/>
  <c r="C6011" i="6"/>
  <c r="C6010" i="6"/>
  <c r="C6009" i="6"/>
  <c r="C6008" i="6"/>
  <c r="C6007" i="6"/>
  <c r="C6006" i="6"/>
  <c r="C6005" i="6"/>
  <c r="C6004" i="6"/>
  <c r="C6003" i="6"/>
  <c r="C6002" i="6"/>
  <c r="C6001" i="6"/>
  <c r="C6000" i="6"/>
  <c r="C5999" i="6"/>
  <c r="C5998" i="6"/>
  <c r="C5997" i="6"/>
  <c r="C5996" i="6"/>
  <c r="C5995" i="6"/>
  <c r="C5994" i="6"/>
  <c r="C5993" i="6"/>
  <c r="C5992" i="6"/>
  <c r="C5991" i="6"/>
  <c r="C5990" i="6"/>
  <c r="C5989" i="6"/>
  <c r="C5988" i="6"/>
  <c r="C5987" i="6"/>
  <c r="C5986" i="6"/>
  <c r="C5985" i="6"/>
  <c r="C5984" i="6"/>
  <c r="C5983" i="6"/>
  <c r="C5982" i="6"/>
  <c r="C5981" i="6"/>
  <c r="C5980" i="6"/>
  <c r="C5979" i="6"/>
  <c r="C5978" i="6"/>
  <c r="C5977" i="6"/>
  <c r="C5973" i="6"/>
  <c r="C5972" i="6"/>
  <c r="C5971" i="6"/>
  <c r="C5970" i="6"/>
  <c r="C5969" i="6"/>
  <c r="C5968" i="6"/>
  <c r="C5967" i="6"/>
  <c r="C5966" i="6"/>
  <c r="C5965" i="6"/>
  <c r="C5964" i="6"/>
  <c r="C5963" i="6"/>
  <c r="C5962" i="6"/>
  <c r="C5961" i="6"/>
  <c r="C5960" i="6"/>
  <c r="C5959" i="6"/>
  <c r="C5958" i="6"/>
  <c r="C5957" i="6"/>
  <c r="C5956" i="6"/>
  <c r="C5955" i="6"/>
  <c r="C5954" i="6"/>
  <c r="C5953" i="6"/>
  <c r="C5952" i="6"/>
  <c r="C5951" i="6"/>
  <c r="C5950" i="6"/>
  <c r="C5949" i="6"/>
  <c r="C5948" i="6"/>
  <c r="C5947" i="6"/>
  <c r="C5946" i="6"/>
  <c r="C5945" i="6"/>
  <c r="C5944" i="6"/>
  <c r="C5943" i="6"/>
  <c r="C5942" i="6"/>
  <c r="C5941" i="6"/>
  <c r="C5940" i="6"/>
  <c r="C5939" i="6"/>
  <c r="C5938" i="6"/>
  <c r="C5937" i="6"/>
  <c r="C5936" i="6"/>
  <c r="C5935" i="6"/>
  <c r="C5934" i="6"/>
  <c r="C5933" i="6"/>
  <c r="C5932" i="6"/>
  <c r="C5931" i="6"/>
  <c r="C5930" i="6"/>
  <c r="C5926" i="6"/>
  <c r="C5925" i="6"/>
  <c r="C5924" i="6"/>
  <c r="C5923" i="6"/>
  <c r="C5922" i="6"/>
  <c r="C5921" i="6"/>
  <c r="C5920" i="6"/>
  <c r="C5919" i="6"/>
  <c r="C5918" i="6"/>
  <c r="C5917" i="6"/>
  <c r="C5916" i="6"/>
  <c r="C5915" i="6"/>
  <c r="C5914" i="6"/>
  <c r="C5913" i="6"/>
  <c r="C5912" i="6"/>
  <c r="C5911" i="6"/>
  <c r="C5910" i="6"/>
  <c r="C5909" i="6"/>
  <c r="C5908" i="6"/>
  <c r="C5907" i="6"/>
  <c r="C5906" i="6"/>
  <c r="C5905" i="6"/>
  <c r="C5904" i="6"/>
  <c r="C5903" i="6"/>
  <c r="C5902" i="6"/>
  <c r="C5901" i="6"/>
  <c r="C5900" i="6"/>
  <c r="C5899" i="6"/>
  <c r="C5898" i="6"/>
  <c r="C5897" i="6"/>
  <c r="C5896" i="6"/>
  <c r="C5895" i="6"/>
  <c r="C5894" i="6"/>
  <c r="C5893" i="6"/>
  <c r="C5892" i="6"/>
  <c r="C5891" i="6"/>
  <c r="C5890" i="6"/>
  <c r="C5889" i="6"/>
  <c r="C5888" i="6"/>
  <c r="C5887" i="6"/>
  <c r="C5886" i="6"/>
  <c r="C5885" i="6"/>
  <c r="C5884" i="6"/>
  <c r="C5883" i="6"/>
  <c r="C5879" i="6"/>
  <c r="C5878" i="6"/>
  <c r="C5877" i="6"/>
  <c r="C5876" i="6"/>
  <c r="C5875" i="6"/>
  <c r="C5874" i="6"/>
  <c r="C5873" i="6"/>
  <c r="C5872" i="6"/>
  <c r="C5871" i="6"/>
  <c r="C5870" i="6"/>
  <c r="C5869" i="6"/>
  <c r="C5868" i="6"/>
  <c r="C5867" i="6"/>
  <c r="C5866" i="6"/>
  <c r="C5865" i="6"/>
  <c r="C5864" i="6"/>
  <c r="C5863" i="6"/>
  <c r="C5862" i="6"/>
  <c r="C5861" i="6"/>
  <c r="C5860" i="6"/>
  <c r="C5859" i="6"/>
  <c r="C5858" i="6"/>
  <c r="C5857" i="6"/>
  <c r="C5856" i="6"/>
  <c r="C5855" i="6"/>
  <c r="C5854" i="6"/>
  <c r="C5853" i="6"/>
  <c r="C5852" i="6"/>
  <c r="C5851" i="6"/>
  <c r="C5850" i="6"/>
  <c r="C5849" i="6"/>
  <c r="C5848" i="6"/>
  <c r="C5847" i="6"/>
  <c r="C5846" i="6"/>
  <c r="C5845" i="6"/>
  <c r="C5844" i="6"/>
  <c r="C5843" i="6"/>
  <c r="C5842" i="6"/>
  <c r="C5841" i="6"/>
  <c r="C5840" i="6"/>
  <c r="C5839" i="6"/>
  <c r="C5838" i="6"/>
  <c r="C5837" i="6"/>
  <c r="C5836" i="6"/>
  <c r="C5832" i="6"/>
  <c r="C5831" i="6"/>
  <c r="C5830" i="6"/>
  <c r="C5829" i="6"/>
  <c r="C5828" i="6"/>
  <c r="C5827" i="6"/>
  <c r="C5826" i="6"/>
  <c r="C5825" i="6"/>
  <c r="C5824" i="6"/>
  <c r="C5823" i="6"/>
  <c r="C5822" i="6"/>
  <c r="C5821" i="6"/>
  <c r="C5820" i="6"/>
  <c r="C5819" i="6"/>
  <c r="C5818" i="6"/>
  <c r="C5817" i="6"/>
  <c r="C5816" i="6"/>
  <c r="C5815" i="6"/>
  <c r="C5814" i="6"/>
  <c r="C5813" i="6"/>
  <c r="C5812" i="6"/>
  <c r="C5811" i="6"/>
  <c r="C5810" i="6"/>
  <c r="C5809" i="6"/>
  <c r="C5808" i="6"/>
  <c r="C5807" i="6"/>
  <c r="C5806" i="6"/>
  <c r="C5805" i="6"/>
  <c r="C5804" i="6"/>
  <c r="C5803" i="6"/>
  <c r="C5802" i="6"/>
  <c r="C5801" i="6"/>
  <c r="C5800" i="6"/>
  <c r="C5799" i="6"/>
  <c r="C5798" i="6"/>
  <c r="C5797" i="6"/>
  <c r="C5796" i="6"/>
  <c r="C5795" i="6"/>
  <c r="C5794" i="6"/>
  <c r="C5793" i="6"/>
  <c r="C5792" i="6"/>
  <c r="C5791" i="6"/>
  <c r="C5790" i="6"/>
  <c r="C5789" i="6"/>
  <c r="C5785" i="6"/>
  <c r="C5784" i="6"/>
  <c r="C5783" i="6"/>
  <c r="C5782" i="6"/>
  <c r="C5781" i="6"/>
  <c r="C5780" i="6"/>
  <c r="C5779" i="6"/>
  <c r="C5778" i="6"/>
  <c r="C5777" i="6"/>
  <c r="C5776" i="6"/>
  <c r="C5775" i="6"/>
  <c r="C5774" i="6"/>
  <c r="C5773" i="6"/>
  <c r="C5772" i="6"/>
  <c r="C5771" i="6"/>
  <c r="C5770" i="6"/>
  <c r="C5769" i="6"/>
  <c r="C5768" i="6"/>
  <c r="C5767" i="6"/>
  <c r="C5766" i="6"/>
  <c r="C5765" i="6"/>
  <c r="C5764" i="6"/>
  <c r="C5763" i="6"/>
  <c r="C5762" i="6"/>
  <c r="C5761" i="6"/>
  <c r="C5760" i="6"/>
  <c r="C5759" i="6"/>
  <c r="C5758" i="6"/>
  <c r="C5757" i="6"/>
  <c r="C5756" i="6"/>
  <c r="C5755" i="6"/>
  <c r="C5754" i="6"/>
  <c r="C5753" i="6"/>
  <c r="C5752" i="6"/>
  <c r="C5751" i="6"/>
  <c r="C5750" i="6"/>
  <c r="C5749" i="6"/>
  <c r="C5748" i="6"/>
  <c r="C5747" i="6"/>
  <c r="C5746" i="6"/>
  <c r="C5745" i="6"/>
  <c r="C5744" i="6"/>
  <c r="C5743" i="6"/>
  <c r="C5742" i="6"/>
  <c r="C5738" i="6"/>
  <c r="C5737" i="6"/>
  <c r="C5736" i="6"/>
  <c r="C5735" i="6"/>
  <c r="C5734" i="6"/>
  <c r="C5733" i="6"/>
  <c r="C5732" i="6"/>
  <c r="C5731" i="6"/>
  <c r="C5730" i="6"/>
  <c r="C5729" i="6"/>
  <c r="C5728" i="6"/>
  <c r="C5727" i="6"/>
  <c r="C5726" i="6"/>
  <c r="C5725" i="6"/>
  <c r="C5724" i="6"/>
  <c r="C5723" i="6"/>
  <c r="C5722" i="6"/>
  <c r="C5721" i="6"/>
  <c r="C5720" i="6"/>
  <c r="C5719" i="6"/>
  <c r="C5718" i="6"/>
  <c r="C5717" i="6"/>
  <c r="C5716" i="6"/>
  <c r="C5715" i="6"/>
  <c r="C5714" i="6"/>
  <c r="C5713" i="6"/>
  <c r="C5712" i="6"/>
  <c r="C5711" i="6"/>
  <c r="C5710" i="6"/>
  <c r="C5709" i="6"/>
  <c r="C5708" i="6"/>
  <c r="C5707" i="6"/>
  <c r="C5706" i="6"/>
  <c r="C5705" i="6"/>
  <c r="C5704" i="6"/>
  <c r="C5703" i="6"/>
  <c r="C5702" i="6"/>
  <c r="C5701" i="6"/>
  <c r="C5700" i="6"/>
  <c r="C5699" i="6"/>
  <c r="C5698" i="6"/>
  <c r="C5697" i="6"/>
  <c r="C5696" i="6"/>
  <c r="C5695" i="6"/>
  <c r="C5691" i="6"/>
  <c r="C5690" i="6"/>
  <c r="C5689" i="6"/>
  <c r="C5688" i="6"/>
  <c r="C5687" i="6"/>
  <c r="C5686" i="6"/>
  <c r="C5685" i="6"/>
  <c r="C5684" i="6"/>
  <c r="C5683" i="6"/>
  <c r="C5682" i="6"/>
  <c r="C5681" i="6"/>
  <c r="C5680" i="6"/>
  <c r="C5679" i="6"/>
  <c r="C5678" i="6"/>
  <c r="C5677" i="6"/>
  <c r="C5676" i="6"/>
  <c r="C5675" i="6"/>
  <c r="C5674" i="6"/>
  <c r="C5673" i="6"/>
  <c r="C5672" i="6"/>
  <c r="C5671" i="6"/>
  <c r="C5670" i="6"/>
  <c r="C5669" i="6"/>
  <c r="C5668" i="6"/>
  <c r="C5667" i="6"/>
  <c r="C5666" i="6"/>
  <c r="C5665" i="6"/>
  <c r="C5664" i="6"/>
  <c r="C5663" i="6"/>
  <c r="C5662" i="6"/>
  <c r="C5661" i="6"/>
  <c r="C5660" i="6"/>
  <c r="C5659" i="6"/>
  <c r="C5658" i="6"/>
  <c r="C5657" i="6"/>
  <c r="C5656" i="6"/>
  <c r="C5655" i="6"/>
  <c r="C5654" i="6"/>
  <c r="C5653" i="6"/>
  <c r="C5652" i="6"/>
  <c r="C5651" i="6"/>
  <c r="C5650" i="6"/>
  <c r="C5649" i="6"/>
  <c r="C5648" i="6"/>
  <c r="C5644" i="6"/>
  <c r="C5643" i="6"/>
  <c r="C5642" i="6"/>
  <c r="C5641" i="6"/>
  <c r="C5640" i="6"/>
  <c r="C5639" i="6"/>
  <c r="C5638" i="6"/>
  <c r="C5637" i="6"/>
  <c r="C5636" i="6"/>
  <c r="C5635" i="6"/>
  <c r="C5634" i="6"/>
  <c r="C5633" i="6"/>
  <c r="C5632" i="6"/>
  <c r="C5631" i="6"/>
  <c r="C5630" i="6"/>
  <c r="C5629" i="6"/>
  <c r="C5628" i="6"/>
  <c r="C5627" i="6"/>
  <c r="C5626" i="6"/>
  <c r="C5625" i="6"/>
  <c r="C5624" i="6"/>
  <c r="C5623" i="6"/>
  <c r="C5622" i="6"/>
  <c r="C5621" i="6"/>
  <c r="C5620" i="6"/>
  <c r="C5619" i="6"/>
  <c r="C5618" i="6"/>
  <c r="C5617" i="6"/>
  <c r="C5616" i="6"/>
  <c r="C5615" i="6"/>
  <c r="C5614" i="6"/>
  <c r="C5613" i="6"/>
  <c r="C5612" i="6"/>
  <c r="C5611" i="6"/>
  <c r="C5610" i="6"/>
  <c r="C5609" i="6"/>
  <c r="C5608" i="6"/>
  <c r="C5607" i="6"/>
  <c r="C5606" i="6"/>
  <c r="C5605" i="6"/>
  <c r="C5604" i="6"/>
  <c r="C5603" i="6"/>
  <c r="C5602" i="6"/>
  <c r="C5601" i="6"/>
  <c r="C5597" i="6"/>
  <c r="C5596" i="6"/>
  <c r="C5595" i="6"/>
  <c r="C5594" i="6"/>
  <c r="C5593" i="6"/>
  <c r="C5592" i="6"/>
  <c r="C5591" i="6"/>
  <c r="C5590" i="6"/>
  <c r="C5589" i="6"/>
  <c r="C5588" i="6"/>
  <c r="C5587" i="6"/>
  <c r="C5586" i="6"/>
  <c r="C5585" i="6"/>
  <c r="C5584" i="6"/>
  <c r="C5583" i="6"/>
  <c r="C5582" i="6"/>
  <c r="C5581" i="6"/>
  <c r="C5580" i="6"/>
  <c r="C5579" i="6"/>
  <c r="C5578" i="6"/>
  <c r="C5577" i="6"/>
  <c r="C5576" i="6"/>
  <c r="C5575" i="6"/>
  <c r="C5574" i="6"/>
  <c r="C5573" i="6"/>
  <c r="C5572" i="6"/>
  <c r="C5571" i="6"/>
  <c r="C5570" i="6"/>
  <c r="C5569" i="6"/>
  <c r="C5568" i="6"/>
  <c r="C5567" i="6"/>
  <c r="C5566" i="6"/>
  <c r="C5565" i="6"/>
  <c r="C5564" i="6"/>
  <c r="C5563" i="6"/>
  <c r="C5562" i="6"/>
  <c r="C5561" i="6"/>
  <c r="C5560" i="6"/>
  <c r="C5559" i="6"/>
  <c r="C5558" i="6"/>
  <c r="C5557" i="6"/>
  <c r="C5556" i="6"/>
  <c r="C5555" i="6"/>
  <c r="C5554" i="6"/>
  <c r="C5550" i="6"/>
  <c r="C5549" i="6"/>
  <c r="C5548" i="6"/>
  <c r="C5547" i="6"/>
  <c r="C5546" i="6"/>
  <c r="C5545" i="6"/>
  <c r="C5544" i="6"/>
  <c r="C5543" i="6"/>
  <c r="C5542" i="6"/>
  <c r="C5541" i="6"/>
  <c r="C5540" i="6"/>
  <c r="C5539" i="6"/>
  <c r="C5538" i="6"/>
  <c r="C5537" i="6"/>
  <c r="C5536" i="6"/>
  <c r="C5535" i="6"/>
  <c r="C5534" i="6"/>
  <c r="C5533" i="6"/>
  <c r="C5532" i="6"/>
  <c r="C5531" i="6"/>
  <c r="C5530" i="6"/>
  <c r="C5529" i="6"/>
  <c r="C5528" i="6"/>
  <c r="C5527" i="6"/>
  <c r="C5526" i="6"/>
  <c r="C5525" i="6"/>
  <c r="C5524" i="6"/>
  <c r="C5523" i="6"/>
  <c r="C5522" i="6"/>
  <c r="C5521" i="6"/>
  <c r="C5520" i="6"/>
  <c r="C5519" i="6"/>
  <c r="C5518" i="6"/>
  <c r="C5517" i="6"/>
  <c r="C5516" i="6"/>
  <c r="C5515" i="6"/>
  <c r="C5514" i="6"/>
  <c r="C5513" i="6"/>
  <c r="C5512" i="6"/>
  <c r="C5511" i="6"/>
  <c r="C5510" i="6"/>
  <c r="C5509" i="6"/>
  <c r="C5508" i="6"/>
  <c r="C5507" i="6"/>
  <c r="C5503" i="6"/>
  <c r="C5502" i="6"/>
  <c r="C5501" i="6"/>
  <c r="C5500" i="6"/>
  <c r="C5499" i="6"/>
  <c r="C5498" i="6"/>
  <c r="C5497" i="6"/>
  <c r="C5496" i="6"/>
  <c r="C5495" i="6"/>
  <c r="C5494" i="6"/>
  <c r="C5493" i="6"/>
  <c r="C5492" i="6"/>
  <c r="C5491" i="6"/>
  <c r="C5490" i="6"/>
  <c r="C5489" i="6"/>
  <c r="C5488" i="6"/>
  <c r="C5487" i="6"/>
  <c r="C5486" i="6"/>
  <c r="C5485" i="6"/>
  <c r="C5484" i="6"/>
  <c r="C5483" i="6"/>
  <c r="C5482" i="6"/>
  <c r="C5481" i="6"/>
  <c r="C5480" i="6"/>
  <c r="C5479" i="6"/>
  <c r="C5478" i="6"/>
  <c r="C5477" i="6"/>
  <c r="C5476" i="6"/>
  <c r="C5475" i="6"/>
  <c r="C5474" i="6"/>
  <c r="C5473" i="6"/>
  <c r="C5472" i="6"/>
  <c r="C5471" i="6"/>
  <c r="C5470" i="6"/>
  <c r="C5469" i="6"/>
  <c r="C5468" i="6"/>
  <c r="C5467" i="6"/>
  <c r="C5466" i="6"/>
  <c r="C5465" i="6"/>
  <c r="C5464" i="6"/>
  <c r="C5463" i="6"/>
  <c r="C5462" i="6"/>
  <c r="C5461" i="6"/>
  <c r="C5460" i="6"/>
  <c r="C5456" i="6"/>
  <c r="C5455" i="6"/>
  <c r="C5454" i="6"/>
  <c r="C5453" i="6"/>
  <c r="C5452" i="6"/>
  <c r="C5451" i="6"/>
  <c r="C5450" i="6"/>
  <c r="C5449" i="6"/>
  <c r="C5448" i="6"/>
  <c r="C5447" i="6"/>
  <c r="C5446" i="6"/>
  <c r="C5445" i="6"/>
  <c r="C5444" i="6"/>
  <c r="C5443" i="6"/>
  <c r="C5442" i="6"/>
  <c r="C5441" i="6"/>
  <c r="C5440" i="6"/>
  <c r="C5439" i="6"/>
  <c r="C5438" i="6"/>
  <c r="C5437" i="6"/>
  <c r="C5436" i="6"/>
  <c r="C5435" i="6"/>
  <c r="C5434" i="6"/>
  <c r="C5433" i="6"/>
  <c r="C5432" i="6"/>
  <c r="C5431" i="6"/>
  <c r="C5430" i="6"/>
  <c r="C5429" i="6"/>
  <c r="C5428" i="6"/>
  <c r="C5427" i="6"/>
  <c r="C5426" i="6"/>
  <c r="C5425" i="6"/>
  <c r="C5424" i="6"/>
  <c r="C5423" i="6"/>
  <c r="C5422" i="6"/>
  <c r="C5421" i="6"/>
  <c r="C5420" i="6"/>
  <c r="C5419" i="6"/>
  <c r="C5418" i="6"/>
  <c r="C5417" i="6"/>
  <c r="C5416" i="6"/>
  <c r="C5415" i="6"/>
  <c r="C5414" i="6"/>
  <c r="C5413" i="6"/>
  <c r="C5409" i="6"/>
  <c r="C5408" i="6"/>
  <c r="C5407" i="6"/>
  <c r="C5406" i="6"/>
  <c r="C5405" i="6"/>
  <c r="C5404" i="6"/>
  <c r="C5403" i="6"/>
  <c r="C5402" i="6"/>
  <c r="C5401" i="6"/>
  <c r="C5400" i="6"/>
  <c r="C5399" i="6"/>
  <c r="C5398" i="6"/>
  <c r="C5397" i="6"/>
  <c r="C5396" i="6"/>
  <c r="C5395" i="6"/>
  <c r="C5394" i="6"/>
  <c r="C5393" i="6"/>
  <c r="C5392" i="6"/>
  <c r="C5391" i="6"/>
  <c r="C5390" i="6"/>
  <c r="C5389" i="6"/>
  <c r="C5388" i="6"/>
  <c r="C5387" i="6"/>
  <c r="C5386" i="6"/>
  <c r="C5385" i="6"/>
  <c r="C5384" i="6"/>
  <c r="C5383" i="6"/>
  <c r="C5382" i="6"/>
  <c r="C5381" i="6"/>
  <c r="C5380" i="6"/>
  <c r="C5379" i="6"/>
  <c r="C5378" i="6"/>
  <c r="C5377" i="6"/>
  <c r="C5376" i="6"/>
  <c r="C5375" i="6"/>
  <c r="C5374" i="6"/>
  <c r="C5373" i="6"/>
  <c r="C5372" i="6"/>
  <c r="C5371" i="6"/>
  <c r="C5370" i="6"/>
  <c r="C5369" i="6"/>
  <c r="C5368" i="6"/>
  <c r="C5367" i="6"/>
  <c r="C5366" i="6"/>
  <c r="C5362" i="6"/>
  <c r="C5361" i="6"/>
  <c r="C5360" i="6"/>
  <c r="C5359" i="6"/>
  <c r="C5358" i="6"/>
  <c r="C5357" i="6"/>
  <c r="C5356" i="6"/>
  <c r="C5355" i="6"/>
  <c r="C5354" i="6"/>
  <c r="C5353" i="6"/>
  <c r="C5352" i="6"/>
  <c r="C5351" i="6"/>
  <c r="C5350" i="6"/>
  <c r="C5349" i="6"/>
  <c r="C5348" i="6"/>
  <c r="C5347" i="6"/>
  <c r="C5346" i="6"/>
  <c r="C5345" i="6"/>
  <c r="C5344" i="6"/>
  <c r="C5343" i="6"/>
  <c r="C5342" i="6"/>
  <c r="C5341" i="6"/>
  <c r="C5340" i="6"/>
  <c r="C5339" i="6"/>
  <c r="C5338" i="6"/>
  <c r="C5337" i="6"/>
  <c r="C5336" i="6"/>
  <c r="C5335" i="6"/>
  <c r="C5334" i="6"/>
  <c r="C5333" i="6"/>
  <c r="C5332" i="6"/>
  <c r="C5331" i="6"/>
  <c r="C5330" i="6"/>
  <c r="C5329" i="6"/>
  <c r="C5328" i="6"/>
  <c r="C5327" i="6"/>
  <c r="C5326" i="6"/>
  <c r="C5325" i="6"/>
  <c r="C5324" i="6"/>
  <c r="C5323" i="6"/>
  <c r="C5322" i="6"/>
  <c r="C5321" i="6"/>
  <c r="C5320" i="6"/>
  <c r="C5319" i="6"/>
  <c r="C5315" i="6"/>
  <c r="C5314" i="6"/>
  <c r="C5313" i="6"/>
  <c r="C5312" i="6"/>
  <c r="C5311" i="6"/>
  <c r="C5310" i="6"/>
  <c r="C5309" i="6"/>
  <c r="C5308" i="6"/>
  <c r="C5307" i="6"/>
  <c r="C5306" i="6"/>
  <c r="C5305" i="6"/>
  <c r="C5304" i="6"/>
  <c r="C5303" i="6"/>
  <c r="C5302" i="6"/>
  <c r="C5301" i="6"/>
  <c r="C5300" i="6"/>
  <c r="C5299" i="6"/>
  <c r="C5298" i="6"/>
  <c r="C5297" i="6"/>
  <c r="C5296" i="6"/>
  <c r="C5295" i="6"/>
  <c r="C5294" i="6"/>
  <c r="C5293" i="6"/>
  <c r="C5292" i="6"/>
  <c r="C5291" i="6"/>
  <c r="C5290" i="6"/>
  <c r="C5289" i="6"/>
  <c r="C5288" i="6"/>
  <c r="C5287" i="6"/>
  <c r="C5286" i="6"/>
  <c r="C5285" i="6"/>
  <c r="C5284" i="6"/>
  <c r="C5283" i="6"/>
  <c r="C5282" i="6"/>
  <c r="C5281" i="6"/>
  <c r="C5280" i="6"/>
  <c r="C5279" i="6"/>
  <c r="C5278" i="6"/>
  <c r="C5277" i="6"/>
  <c r="C5276" i="6"/>
  <c r="C5275" i="6"/>
  <c r="C5274" i="6"/>
  <c r="C5273" i="6"/>
  <c r="C5272" i="6"/>
  <c r="C5268" i="6"/>
  <c r="C5267" i="6"/>
  <c r="C5266" i="6"/>
  <c r="C5265" i="6"/>
  <c r="C5264" i="6"/>
  <c r="C5263" i="6"/>
  <c r="C5262" i="6"/>
  <c r="C5261" i="6"/>
  <c r="C5260" i="6"/>
  <c r="C5259" i="6"/>
  <c r="C5258" i="6"/>
  <c r="C5257" i="6"/>
  <c r="C5256" i="6"/>
  <c r="C5255" i="6"/>
  <c r="C5254" i="6"/>
  <c r="C5253" i="6"/>
  <c r="C5252" i="6"/>
  <c r="C5251" i="6"/>
  <c r="C5250" i="6"/>
  <c r="C5249" i="6"/>
  <c r="C5248" i="6"/>
  <c r="C5247" i="6"/>
  <c r="C5246" i="6"/>
  <c r="C5245" i="6"/>
  <c r="C5244" i="6"/>
  <c r="C5243" i="6"/>
  <c r="C5242" i="6"/>
  <c r="C5241" i="6"/>
  <c r="C5240" i="6"/>
  <c r="C5239" i="6"/>
  <c r="C5238" i="6"/>
  <c r="C5237" i="6"/>
  <c r="C5236" i="6"/>
  <c r="C5235" i="6"/>
  <c r="C5234" i="6"/>
  <c r="C5233" i="6"/>
  <c r="C5232" i="6"/>
  <c r="C5231" i="6"/>
  <c r="C5230" i="6"/>
  <c r="C5229" i="6"/>
  <c r="C5228" i="6"/>
  <c r="C5227" i="6"/>
  <c r="C5226" i="6"/>
  <c r="C5225" i="6"/>
  <c r="C5221" i="6"/>
  <c r="C5220" i="6"/>
  <c r="C5219" i="6"/>
  <c r="C5218" i="6"/>
  <c r="C5217" i="6"/>
  <c r="C5216" i="6"/>
  <c r="C5215" i="6"/>
  <c r="C5214" i="6"/>
  <c r="C5213" i="6"/>
  <c r="C5212" i="6"/>
  <c r="C5211" i="6"/>
  <c r="C5210" i="6"/>
  <c r="C5209" i="6"/>
  <c r="C5208" i="6"/>
  <c r="C5207" i="6"/>
  <c r="C5206" i="6"/>
  <c r="C5205" i="6"/>
  <c r="C5204" i="6"/>
  <c r="C5203" i="6"/>
  <c r="C5202" i="6"/>
  <c r="C5201" i="6"/>
  <c r="C5200" i="6"/>
  <c r="C5199" i="6"/>
  <c r="C5198" i="6"/>
  <c r="C5197" i="6"/>
  <c r="C5196" i="6"/>
  <c r="C5195" i="6"/>
  <c r="C5194" i="6"/>
  <c r="C5193" i="6"/>
  <c r="C5192" i="6"/>
  <c r="C5191" i="6"/>
  <c r="C5190" i="6"/>
  <c r="C5189" i="6"/>
  <c r="C5188" i="6"/>
  <c r="C5187" i="6"/>
  <c r="C5186" i="6"/>
  <c r="C5185" i="6"/>
  <c r="C5184" i="6"/>
  <c r="C5183" i="6"/>
  <c r="C5182" i="6"/>
  <c r="C5181" i="6"/>
  <c r="C5180" i="6"/>
  <c r="C5179" i="6"/>
  <c r="C5178" i="6"/>
  <c r="C5174" i="6"/>
  <c r="C5173" i="6"/>
  <c r="C5172" i="6"/>
  <c r="C5171" i="6"/>
  <c r="C5170" i="6"/>
  <c r="C5169" i="6"/>
  <c r="C5168" i="6"/>
  <c r="C5167" i="6"/>
  <c r="C5166" i="6"/>
  <c r="C5165" i="6"/>
  <c r="C5164" i="6"/>
  <c r="C5163" i="6"/>
  <c r="C5162" i="6"/>
  <c r="C5161" i="6"/>
  <c r="C5160" i="6"/>
  <c r="C5159" i="6"/>
  <c r="C5158" i="6"/>
  <c r="C5157" i="6"/>
  <c r="C5156" i="6"/>
  <c r="C5155" i="6"/>
  <c r="C5154" i="6"/>
  <c r="C5153" i="6"/>
  <c r="C5152" i="6"/>
  <c r="C5151" i="6"/>
  <c r="C5150" i="6"/>
  <c r="C5149" i="6"/>
  <c r="C5148" i="6"/>
  <c r="C5147" i="6"/>
  <c r="C5146" i="6"/>
  <c r="C5145" i="6"/>
  <c r="C5144" i="6"/>
  <c r="C5143" i="6"/>
  <c r="C5142" i="6"/>
  <c r="C5141" i="6"/>
  <c r="C5140" i="6"/>
  <c r="C5139" i="6"/>
  <c r="C5138" i="6"/>
  <c r="C5137" i="6"/>
  <c r="C5136" i="6"/>
  <c r="C5135" i="6"/>
  <c r="C5134" i="6"/>
  <c r="C5133" i="6"/>
  <c r="C5132" i="6"/>
  <c r="C5131" i="6"/>
  <c r="C5127" i="6"/>
  <c r="C5126" i="6"/>
  <c r="C5125" i="6"/>
  <c r="C5124" i="6"/>
  <c r="C5123" i="6"/>
  <c r="C5122" i="6"/>
  <c r="C5121" i="6"/>
  <c r="C5120" i="6"/>
  <c r="C5119" i="6"/>
  <c r="C5118" i="6"/>
  <c r="C5117" i="6"/>
  <c r="C5116" i="6"/>
  <c r="C5115" i="6"/>
  <c r="C5114" i="6"/>
  <c r="C5113" i="6"/>
  <c r="C5112" i="6"/>
  <c r="C5111" i="6"/>
  <c r="C5110" i="6"/>
  <c r="C5109" i="6"/>
  <c r="C5108" i="6"/>
  <c r="C5107" i="6"/>
  <c r="C5106" i="6"/>
  <c r="C5105" i="6"/>
  <c r="C5104" i="6"/>
  <c r="C5103" i="6"/>
  <c r="C5102" i="6"/>
  <c r="C5101" i="6"/>
  <c r="C5100" i="6"/>
  <c r="C5099" i="6"/>
  <c r="C5098" i="6"/>
  <c r="C5097" i="6"/>
  <c r="C5096" i="6"/>
  <c r="C5095" i="6"/>
  <c r="C5094" i="6"/>
  <c r="C5093" i="6"/>
  <c r="C5092" i="6"/>
  <c r="C5091" i="6"/>
  <c r="C5090" i="6"/>
  <c r="C5089" i="6"/>
  <c r="C5088" i="6"/>
  <c r="C5087" i="6"/>
  <c r="C5086" i="6"/>
  <c r="C5085" i="6"/>
  <c r="C5084" i="6"/>
  <c r="C5080" i="6"/>
  <c r="C5079" i="6"/>
  <c r="C5078" i="6"/>
  <c r="C5077" i="6"/>
  <c r="C5076" i="6"/>
  <c r="C5075" i="6"/>
  <c r="C5074" i="6"/>
  <c r="C5073" i="6"/>
  <c r="C5072" i="6"/>
  <c r="C5071" i="6"/>
  <c r="C5070" i="6"/>
  <c r="C5069" i="6"/>
  <c r="C5068" i="6"/>
  <c r="C5067" i="6"/>
  <c r="C5066" i="6"/>
  <c r="C5065" i="6"/>
  <c r="C5064" i="6"/>
  <c r="C5063" i="6"/>
  <c r="C5062" i="6"/>
  <c r="C5061" i="6"/>
  <c r="C5060" i="6"/>
  <c r="C5059" i="6"/>
  <c r="C5058" i="6"/>
  <c r="C5057" i="6"/>
  <c r="C5056" i="6"/>
  <c r="C5055" i="6"/>
  <c r="C5054" i="6"/>
  <c r="C5053" i="6"/>
  <c r="C5052" i="6"/>
  <c r="C5051" i="6"/>
  <c r="C5050" i="6"/>
  <c r="C5049" i="6"/>
  <c r="C5048" i="6"/>
  <c r="C5047" i="6"/>
  <c r="C5046" i="6"/>
  <c r="C5045" i="6"/>
  <c r="C5044" i="6"/>
  <c r="C5043" i="6"/>
  <c r="C5042" i="6"/>
  <c r="C5041" i="6"/>
  <c r="C5040" i="6"/>
  <c r="C5039" i="6"/>
  <c r="C5038" i="6"/>
  <c r="C5037" i="6"/>
  <c r="C5033" i="6"/>
  <c r="C5032" i="6"/>
  <c r="C5031" i="6"/>
  <c r="C5030" i="6"/>
  <c r="C5029" i="6"/>
  <c r="C5028" i="6"/>
  <c r="C5027" i="6"/>
  <c r="C5026" i="6"/>
  <c r="C5025" i="6"/>
  <c r="C5024" i="6"/>
  <c r="C5023" i="6"/>
  <c r="C5022" i="6"/>
  <c r="C5021" i="6"/>
  <c r="C5020" i="6"/>
  <c r="C5019" i="6"/>
  <c r="C5018" i="6"/>
  <c r="C5017" i="6"/>
  <c r="C5016" i="6"/>
  <c r="C5015" i="6"/>
  <c r="C5014" i="6"/>
  <c r="C5013" i="6"/>
  <c r="C5012" i="6"/>
  <c r="C5011" i="6"/>
  <c r="C5010" i="6"/>
  <c r="C5009" i="6"/>
  <c r="C5008" i="6"/>
  <c r="C5007" i="6"/>
  <c r="C5006" i="6"/>
  <c r="C5005" i="6"/>
  <c r="C5004" i="6"/>
  <c r="C5003" i="6"/>
  <c r="C5002" i="6"/>
  <c r="C5001" i="6"/>
  <c r="C5000" i="6"/>
  <c r="C4999" i="6"/>
  <c r="C4998" i="6"/>
  <c r="C4997" i="6"/>
  <c r="C4996" i="6"/>
  <c r="C4995" i="6"/>
  <c r="C4994" i="6"/>
  <c r="C4993" i="6"/>
  <c r="C4992" i="6"/>
  <c r="C4991" i="6"/>
  <c r="C4990" i="6"/>
  <c r="C4986" i="6"/>
  <c r="C4985" i="6"/>
  <c r="C4984" i="6"/>
  <c r="C4983" i="6"/>
  <c r="C4982" i="6"/>
  <c r="C4981" i="6"/>
  <c r="C4980" i="6"/>
  <c r="C4979" i="6"/>
  <c r="C4978" i="6"/>
  <c r="C4977" i="6"/>
  <c r="C4976" i="6"/>
  <c r="C4975" i="6"/>
  <c r="C4974" i="6"/>
  <c r="C4973" i="6"/>
  <c r="C4972" i="6"/>
  <c r="C4971" i="6"/>
  <c r="C4970" i="6"/>
  <c r="C4969" i="6"/>
  <c r="C4968" i="6"/>
  <c r="C4967" i="6"/>
  <c r="C4966" i="6"/>
  <c r="C4965" i="6"/>
  <c r="C4964" i="6"/>
  <c r="C4963" i="6"/>
  <c r="C4962" i="6"/>
  <c r="C4961" i="6"/>
  <c r="C4960" i="6"/>
  <c r="C4959" i="6"/>
  <c r="C4958" i="6"/>
  <c r="C4957" i="6"/>
  <c r="C4956" i="6"/>
  <c r="C4955" i="6"/>
  <c r="C4954" i="6"/>
  <c r="C4953" i="6"/>
  <c r="C4952" i="6"/>
  <c r="C4951" i="6"/>
  <c r="C4950" i="6"/>
  <c r="C4949" i="6"/>
  <c r="C4948" i="6"/>
  <c r="C4947" i="6"/>
  <c r="C4946" i="6"/>
  <c r="C4945" i="6"/>
  <c r="C4944" i="6"/>
  <c r="C4943" i="6"/>
  <c r="C4939" i="6"/>
  <c r="C4938" i="6"/>
  <c r="C4937" i="6"/>
  <c r="C4936" i="6"/>
  <c r="C4935" i="6"/>
  <c r="C4934" i="6"/>
  <c r="C4933" i="6"/>
  <c r="C4932" i="6"/>
  <c r="C4931" i="6"/>
  <c r="C4930" i="6"/>
  <c r="C4929" i="6"/>
  <c r="C4928" i="6"/>
  <c r="C4927" i="6"/>
  <c r="C4926" i="6"/>
  <c r="C4925" i="6"/>
  <c r="C4924" i="6"/>
  <c r="C4923" i="6"/>
  <c r="C4922" i="6"/>
  <c r="C4921" i="6"/>
  <c r="C4920" i="6"/>
  <c r="C4919" i="6"/>
  <c r="C4918" i="6"/>
  <c r="C4917" i="6"/>
  <c r="C4916" i="6"/>
  <c r="C4915" i="6"/>
  <c r="C4914" i="6"/>
  <c r="C4913" i="6"/>
  <c r="C4912" i="6"/>
  <c r="C4911" i="6"/>
  <c r="C4910" i="6"/>
  <c r="C4909" i="6"/>
  <c r="C4908" i="6"/>
  <c r="C4907" i="6"/>
  <c r="C4906" i="6"/>
  <c r="C4905" i="6"/>
  <c r="C4904" i="6"/>
  <c r="C4903" i="6"/>
  <c r="C4902" i="6"/>
  <c r="C4901" i="6"/>
  <c r="C4900" i="6"/>
  <c r="C4899" i="6"/>
  <c r="C4898" i="6"/>
  <c r="C4897" i="6"/>
  <c r="C4896" i="6"/>
  <c r="C4892" i="6"/>
  <c r="C4891" i="6"/>
  <c r="C4890" i="6"/>
  <c r="C4889" i="6"/>
  <c r="C4888" i="6"/>
  <c r="C4887" i="6"/>
  <c r="C4886" i="6"/>
  <c r="C4885" i="6"/>
  <c r="C4884" i="6"/>
  <c r="C4883" i="6"/>
  <c r="C4882" i="6"/>
  <c r="C4881" i="6"/>
  <c r="C4880" i="6"/>
  <c r="C4879" i="6"/>
  <c r="C4878" i="6"/>
  <c r="C4877" i="6"/>
  <c r="C4876" i="6"/>
  <c r="C4875" i="6"/>
  <c r="C4874" i="6"/>
  <c r="C4873" i="6"/>
  <c r="C4872" i="6"/>
  <c r="C4871" i="6"/>
  <c r="C4870" i="6"/>
  <c r="C4869" i="6"/>
  <c r="C4868" i="6"/>
  <c r="C4867" i="6"/>
  <c r="C4866" i="6"/>
  <c r="C4865" i="6"/>
  <c r="C4864" i="6"/>
  <c r="C4863" i="6"/>
  <c r="C4862" i="6"/>
  <c r="C4861" i="6"/>
  <c r="C4860" i="6"/>
  <c r="C4859" i="6"/>
  <c r="C4858" i="6"/>
  <c r="C4857" i="6"/>
  <c r="C4856" i="6"/>
  <c r="C4855" i="6"/>
  <c r="C4854" i="6"/>
  <c r="C4853" i="6"/>
  <c r="C4852" i="6"/>
  <c r="C4851" i="6"/>
  <c r="C4850" i="6"/>
  <c r="C4849" i="6"/>
  <c r="C4845" i="6"/>
  <c r="C4844" i="6"/>
  <c r="C4843" i="6"/>
  <c r="C4842" i="6"/>
  <c r="C4841" i="6"/>
  <c r="C4840" i="6"/>
  <c r="C4839" i="6"/>
  <c r="C4838" i="6"/>
  <c r="C4837" i="6"/>
  <c r="C4836" i="6"/>
  <c r="C4835" i="6"/>
  <c r="C4834" i="6"/>
  <c r="C4833" i="6"/>
  <c r="C4832" i="6"/>
  <c r="C4831" i="6"/>
  <c r="C4830" i="6"/>
  <c r="C4829" i="6"/>
  <c r="C4828" i="6"/>
  <c r="C4827" i="6"/>
  <c r="C4826" i="6"/>
  <c r="C4825" i="6"/>
  <c r="C4824" i="6"/>
  <c r="C4823" i="6"/>
  <c r="C4822" i="6"/>
  <c r="C4821" i="6"/>
  <c r="C4820" i="6"/>
  <c r="C4819" i="6"/>
  <c r="C4818" i="6"/>
  <c r="C4817" i="6"/>
  <c r="C4816" i="6"/>
  <c r="C4815" i="6"/>
  <c r="C4814" i="6"/>
  <c r="C4813" i="6"/>
  <c r="C4812" i="6"/>
  <c r="C4811" i="6"/>
  <c r="C4810" i="6"/>
  <c r="C4809" i="6"/>
  <c r="C4808" i="6"/>
  <c r="C4807" i="6"/>
  <c r="C4806" i="6"/>
  <c r="C4805" i="6"/>
  <c r="C4804" i="6"/>
  <c r="C4803" i="6"/>
  <c r="C4802" i="6"/>
  <c r="C4798" i="6"/>
  <c r="C4797" i="6"/>
  <c r="C4796" i="6"/>
  <c r="C4795" i="6"/>
  <c r="C4794" i="6"/>
  <c r="C4793" i="6"/>
  <c r="C4792" i="6"/>
  <c r="C4791" i="6"/>
  <c r="C4790" i="6"/>
  <c r="C4789" i="6"/>
  <c r="C4788" i="6"/>
  <c r="C4787" i="6"/>
  <c r="C4786" i="6"/>
  <c r="C4785" i="6"/>
  <c r="C4784" i="6"/>
  <c r="C4783" i="6"/>
  <c r="C4782" i="6"/>
  <c r="C4781" i="6"/>
  <c r="C4780" i="6"/>
  <c r="C4779" i="6"/>
  <c r="C4778" i="6"/>
  <c r="C4777" i="6"/>
  <c r="C4776" i="6"/>
  <c r="C4775" i="6"/>
  <c r="C4774" i="6"/>
  <c r="C4773" i="6"/>
  <c r="C4772" i="6"/>
  <c r="C4771" i="6"/>
  <c r="C4770" i="6"/>
  <c r="C4769" i="6"/>
  <c r="C4768" i="6"/>
  <c r="C4767" i="6"/>
  <c r="C4766" i="6"/>
  <c r="C4765" i="6"/>
  <c r="C4764" i="6"/>
  <c r="C4763" i="6"/>
  <c r="C4762" i="6"/>
  <c r="C4761" i="6"/>
  <c r="C4760" i="6"/>
  <c r="C4759" i="6"/>
  <c r="C4758" i="6"/>
  <c r="C4757" i="6"/>
  <c r="C4756" i="6"/>
  <c r="C4755" i="6"/>
  <c r="C4751" i="6"/>
  <c r="C4750" i="6"/>
  <c r="C4749" i="6"/>
  <c r="C4748" i="6"/>
  <c r="C4747" i="6"/>
  <c r="C4746" i="6"/>
  <c r="C4745" i="6"/>
  <c r="C4744" i="6"/>
  <c r="C4743" i="6"/>
  <c r="C4742" i="6"/>
  <c r="C4741" i="6"/>
  <c r="C4740" i="6"/>
  <c r="C4739" i="6"/>
  <c r="C4738" i="6"/>
  <c r="C4737" i="6"/>
  <c r="C4736" i="6"/>
  <c r="C4735" i="6"/>
  <c r="C4734" i="6"/>
  <c r="C4733" i="6"/>
  <c r="C4732" i="6"/>
  <c r="C4731" i="6"/>
  <c r="C4730" i="6"/>
  <c r="C4729" i="6"/>
  <c r="C4728" i="6"/>
  <c r="C4727" i="6"/>
  <c r="C4726" i="6"/>
  <c r="C4725" i="6"/>
  <c r="C4724" i="6"/>
  <c r="C4723" i="6"/>
  <c r="C4722" i="6"/>
  <c r="C4721" i="6"/>
  <c r="C4720" i="6"/>
  <c r="C4719" i="6"/>
  <c r="C4718" i="6"/>
  <c r="C4717" i="6"/>
  <c r="C4716" i="6"/>
  <c r="C4715" i="6"/>
  <c r="C4714" i="6"/>
  <c r="C4713" i="6"/>
  <c r="C4712" i="6"/>
  <c r="C4711" i="6"/>
  <c r="C4710" i="6"/>
  <c r="C4709" i="6"/>
  <c r="C4708" i="6"/>
  <c r="C4704" i="6"/>
  <c r="C4703" i="6"/>
  <c r="C4702" i="6"/>
  <c r="C4701" i="6"/>
  <c r="C4700" i="6"/>
  <c r="C4699" i="6"/>
  <c r="C4698" i="6"/>
  <c r="C4697" i="6"/>
  <c r="C4696" i="6"/>
  <c r="C4695" i="6"/>
  <c r="C4694" i="6"/>
  <c r="C4693" i="6"/>
  <c r="C4692" i="6"/>
  <c r="C4691" i="6"/>
  <c r="C4690" i="6"/>
  <c r="C4689" i="6"/>
  <c r="C4688" i="6"/>
  <c r="C4687" i="6"/>
  <c r="C4686" i="6"/>
  <c r="C4685" i="6"/>
  <c r="C4684" i="6"/>
  <c r="C4683" i="6"/>
  <c r="C4682" i="6"/>
  <c r="C4681" i="6"/>
  <c r="C4680" i="6"/>
  <c r="C4679" i="6"/>
  <c r="C4678" i="6"/>
  <c r="C4677" i="6"/>
  <c r="C4676" i="6"/>
  <c r="C4675" i="6"/>
  <c r="C4674" i="6"/>
  <c r="C4673" i="6"/>
  <c r="C4672" i="6"/>
  <c r="C4671" i="6"/>
  <c r="C4670" i="6"/>
  <c r="C4669" i="6"/>
  <c r="C4668" i="6"/>
  <c r="C4667" i="6"/>
  <c r="C4666" i="6"/>
  <c r="C4665" i="6"/>
  <c r="C4664" i="6"/>
  <c r="C4663" i="6"/>
  <c r="C4662" i="6"/>
  <c r="C4661" i="6"/>
  <c r="C4657" i="6"/>
  <c r="C4656" i="6"/>
  <c r="C4655" i="6"/>
  <c r="C4654" i="6"/>
  <c r="C4653" i="6"/>
  <c r="C4652" i="6"/>
  <c r="C4651" i="6"/>
  <c r="C4650" i="6"/>
  <c r="C4649" i="6"/>
  <c r="C4648" i="6"/>
  <c r="C4647" i="6"/>
  <c r="C4646" i="6"/>
  <c r="C4645" i="6"/>
  <c r="C4644" i="6"/>
  <c r="C4643" i="6"/>
  <c r="C4642" i="6"/>
  <c r="C4641" i="6"/>
  <c r="C4640" i="6"/>
  <c r="C4639" i="6"/>
  <c r="C4638" i="6"/>
  <c r="C4637" i="6"/>
  <c r="C4636" i="6"/>
  <c r="C4635" i="6"/>
  <c r="C4634" i="6"/>
  <c r="C4633" i="6"/>
  <c r="C4632" i="6"/>
  <c r="C4631" i="6"/>
  <c r="C4630" i="6"/>
  <c r="C4629" i="6"/>
  <c r="C4628" i="6"/>
  <c r="C4627" i="6"/>
  <c r="C4626" i="6"/>
  <c r="C4625" i="6"/>
  <c r="C4624" i="6"/>
  <c r="C4623" i="6"/>
  <c r="C4622" i="6"/>
  <c r="C4621" i="6"/>
  <c r="C4620" i="6"/>
  <c r="C4619" i="6"/>
  <c r="C4618" i="6"/>
  <c r="C4617" i="6"/>
  <c r="C4616" i="6"/>
  <c r="C4615" i="6"/>
  <c r="C4614" i="6"/>
  <c r="C4610" i="6"/>
  <c r="C4609" i="6"/>
  <c r="C4608" i="6"/>
  <c r="C4607" i="6"/>
  <c r="C4606" i="6"/>
  <c r="C4605" i="6"/>
  <c r="C4604" i="6"/>
  <c r="C4603" i="6"/>
  <c r="C4602" i="6"/>
  <c r="C4601" i="6"/>
  <c r="C4600" i="6"/>
  <c r="C4599" i="6"/>
  <c r="C4598" i="6"/>
  <c r="C4597" i="6"/>
  <c r="C4596" i="6"/>
  <c r="C4595" i="6"/>
  <c r="C4594" i="6"/>
  <c r="C4593" i="6"/>
  <c r="C4592" i="6"/>
  <c r="C4591" i="6"/>
  <c r="C4590" i="6"/>
  <c r="C4589" i="6"/>
  <c r="C4588" i="6"/>
  <c r="C4587" i="6"/>
  <c r="C4586" i="6"/>
  <c r="C4585" i="6"/>
  <c r="C4584" i="6"/>
  <c r="C4583" i="6"/>
  <c r="C4582" i="6"/>
  <c r="C4581" i="6"/>
  <c r="C4580" i="6"/>
  <c r="C4579" i="6"/>
  <c r="C4578" i="6"/>
  <c r="C4577" i="6"/>
  <c r="C4576" i="6"/>
  <c r="C4575" i="6"/>
  <c r="C4574" i="6"/>
  <c r="C4573" i="6"/>
  <c r="C4572" i="6"/>
  <c r="C4571" i="6"/>
  <c r="C4570" i="6"/>
  <c r="C4569" i="6"/>
  <c r="C4568" i="6"/>
  <c r="C4567" i="6"/>
  <c r="C4563" i="6"/>
  <c r="C4562" i="6"/>
  <c r="C4561" i="6"/>
  <c r="C4560" i="6"/>
  <c r="C4559" i="6"/>
  <c r="C4558" i="6"/>
  <c r="C4557" i="6"/>
  <c r="C4556" i="6"/>
  <c r="C4555" i="6"/>
  <c r="C4554" i="6"/>
  <c r="C4553" i="6"/>
  <c r="C4552" i="6"/>
  <c r="C4551" i="6"/>
  <c r="C4550" i="6"/>
  <c r="C4549" i="6"/>
  <c r="C4548" i="6"/>
  <c r="C4547" i="6"/>
  <c r="C4546" i="6"/>
  <c r="C4545" i="6"/>
  <c r="C4544" i="6"/>
  <c r="C4543" i="6"/>
  <c r="C4542" i="6"/>
  <c r="C4541" i="6"/>
  <c r="C4540" i="6"/>
  <c r="C4539" i="6"/>
  <c r="C4538" i="6"/>
  <c r="C4537" i="6"/>
  <c r="C4536" i="6"/>
  <c r="C4535" i="6"/>
  <c r="C4534" i="6"/>
  <c r="C4533" i="6"/>
  <c r="C4532" i="6"/>
  <c r="C4531" i="6"/>
  <c r="C4530" i="6"/>
  <c r="C4529" i="6"/>
  <c r="C4528" i="6"/>
  <c r="C4527" i="6"/>
  <c r="C4526" i="6"/>
  <c r="C4525" i="6"/>
  <c r="C4524" i="6"/>
  <c r="C4523" i="6"/>
  <c r="C4522" i="6"/>
  <c r="C4521" i="6"/>
  <c r="C4520" i="6"/>
  <c r="C4516" i="6"/>
  <c r="C4515" i="6"/>
  <c r="C4514" i="6"/>
  <c r="C4513" i="6"/>
  <c r="C4512" i="6"/>
  <c r="C4511" i="6"/>
  <c r="C4510" i="6"/>
  <c r="C4509" i="6"/>
  <c r="C4508" i="6"/>
  <c r="C4507" i="6"/>
  <c r="C4506" i="6"/>
  <c r="C4505" i="6"/>
  <c r="C4504" i="6"/>
  <c r="C4503" i="6"/>
  <c r="C4502" i="6"/>
  <c r="C4501" i="6"/>
  <c r="C4500" i="6"/>
  <c r="C4499" i="6"/>
  <c r="C4498" i="6"/>
  <c r="C4497" i="6"/>
  <c r="C4496" i="6"/>
  <c r="C4495" i="6"/>
  <c r="C4494" i="6"/>
  <c r="C4493" i="6"/>
  <c r="C4492" i="6"/>
  <c r="C4491" i="6"/>
  <c r="C4490" i="6"/>
  <c r="C4489" i="6"/>
  <c r="C4488" i="6"/>
  <c r="C4487" i="6"/>
  <c r="C4486" i="6"/>
  <c r="C4485" i="6"/>
  <c r="C4484" i="6"/>
  <c r="C4483" i="6"/>
  <c r="C4482" i="6"/>
  <c r="C4481" i="6"/>
  <c r="C4480" i="6"/>
  <c r="C4479" i="6"/>
  <c r="C4478" i="6"/>
  <c r="C4477" i="6"/>
  <c r="C4476" i="6"/>
  <c r="C4475" i="6"/>
  <c r="C4474" i="6"/>
  <c r="C4473" i="6"/>
  <c r="C4469" i="6"/>
  <c r="C4468" i="6"/>
  <c r="C4467" i="6"/>
  <c r="C4466" i="6"/>
  <c r="C4465" i="6"/>
  <c r="C4464" i="6"/>
  <c r="C4463" i="6"/>
  <c r="C4462" i="6"/>
  <c r="C4461" i="6"/>
  <c r="C4460" i="6"/>
  <c r="C4459" i="6"/>
  <c r="C4458" i="6"/>
  <c r="C4457" i="6"/>
  <c r="C4456" i="6"/>
  <c r="C4455" i="6"/>
  <c r="C4454" i="6"/>
  <c r="C4453" i="6"/>
  <c r="C4452" i="6"/>
  <c r="C4451" i="6"/>
  <c r="C4450" i="6"/>
  <c r="C4449" i="6"/>
  <c r="C4448" i="6"/>
  <c r="C4447" i="6"/>
  <c r="C4446" i="6"/>
  <c r="C4445" i="6"/>
  <c r="C4444" i="6"/>
  <c r="C4443" i="6"/>
  <c r="C4442" i="6"/>
  <c r="C4441" i="6"/>
  <c r="C4440" i="6"/>
  <c r="C4439" i="6"/>
  <c r="C4438" i="6"/>
  <c r="C4437" i="6"/>
  <c r="C4436" i="6"/>
  <c r="C4435" i="6"/>
  <c r="C4434" i="6"/>
  <c r="C4433" i="6"/>
  <c r="C4432" i="6"/>
  <c r="C4431" i="6"/>
  <c r="C4430" i="6"/>
  <c r="C4429" i="6"/>
  <c r="C4428" i="6"/>
  <c r="C4427" i="6"/>
  <c r="C4426" i="6"/>
  <c r="C4422" i="6"/>
  <c r="C4421" i="6"/>
  <c r="C4420" i="6"/>
  <c r="C4419" i="6"/>
  <c r="C4418" i="6"/>
  <c r="C4417" i="6"/>
  <c r="C4416" i="6"/>
  <c r="C4415" i="6"/>
  <c r="C4414" i="6"/>
  <c r="C4413" i="6"/>
  <c r="C4412" i="6"/>
  <c r="C4411" i="6"/>
  <c r="C4410" i="6"/>
  <c r="C4409" i="6"/>
  <c r="C4408" i="6"/>
  <c r="C4407" i="6"/>
  <c r="C4406" i="6"/>
  <c r="C4405" i="6"/>
  <c r="C4404" i="6"/>
  <c r="C4403" i="6"/>
  <c r="C4402" i="6"/>
  <c r="C4401" i="6"/>
  <c r="C4400" i="6"/>
  <c r="C4399" i="6"/>
  <c r="C4398" i="6"/>
  <c r="C4397" i="6"/>
  <c r="C4396" i="6"/>
  <c r="C4395" i="6"/>
  <c r="C4394" i="6"/>
  <c r="C4393" i="6"/>
  <c r="C4392" i="6"/>
  <c r="C4391" i="6"/>
  <c r="C4390" i="6"/>
  <c r="C4389" i="6"/>
  <c r="C4388" i="6"/>
  <c r="C4387" i="6"/>
  <c r="C4386" i="6"/>
  <c r="C4385" i="6"/>
  <c r="C4384" i="6"/>
  <c r="C4383" i="6"/>
  <c r="C4382" i="6"/>
  <c r="C4381" i="6"/>
  <c r="C4380" i="6"/>
  <c r="C4379" i="6"/>
  <c r="C4375" i="6"/>
  <c r="C4374" i="6"/>
  <c r="C4373" i="6"/>
  <c r="C4372" i="6"/>
  <c r="C4371" i="6"/>
  <c r="C4370" i="6"/>
  <c r="C4369" i="6"/>
  <c r="C4368" i="6"/>
  <c r="C4367" i="6"/>
  <c r="C4366" i="6"/>
  <c r="C4365" i="6"/>
  <c r="C4364" i="6"/>
  <c r="C4363" i="6"/>
  <c r="C4362" i="6"/>
  <c r="C4361" i="6"/>
  <c r="C4360" i="6"/>
  <c r="C4359" i="6"/>
  <c r="C4358" i="6"/>
  <c r="C4357" i="6"/>
  <c r="C4356" i="6"/>
  <c r="C4355" i="6"/>
  <c r="C4354" i="6"/>
  <c r="C4353" i="6"/>
  <c r="C4352" i="6"/>
  <c r="C4351" i="6"/>
  <c r="C4350" i="6"/>
  <c r="C4349" i="6"/>
  <c r="C4348" i="6"/>
  <c r="C4347" i="6"/>
  <c r="C4346" i="6"/>
  <c r="C4345" i="6"/>
  <c r="C4344" i="6"/>
  <c r="C4343" i="6"/>
  <c r="C4342" i="6"/>
  <c r="C4341" i="6"/>
  <c r="C4340" i="6"/>
  <c r="C4339" i="6"/>
  <c r="C4338" i="6"/>
  <c r="C4337" i="6"/>
  <c r="C4336" i="6"/>
  <c r="C4335" i="6"/>
  <c r="C4334" i="6"/>
  <c r="C4333" i="6"/>
  <c r="C4332" i="6"/>
  <c r="C4328" i="6"/>
  <c r="C4327" i="6"/>
  <c r="C4326" i="6"/>
  <c r="C4325" i="6"/>
  <c r="C4324" i="6"/>
  <c r="C4323" i="6"/>
  <c r="C4322" i="6"/>
  <c r="C4321" i="6"/>
  <c r="C4320" i="6"/>
  <c r="C4319" i="6"/>
  <c r="C4318" i="6"/>
  <c r="C4317" i="6"/>
  <c r="C4316" i="6"/>
  <c r="C4315" i="6"/>
  <c r="C4314" i="6"/>
  <c r="C4313" i="6"/>
  <c r="C4312" i="6"/>
  <c r="C4311" i="6"/>
  <c r="C4310" i="6"/>
  <c r="C4309" i="6"/>
  <c r="C4308" i="6"/>
  <c r="C4307" i="6"/>
  <c r="C4306" i="6"/>
  <c r="C4305" i="6"/>
  <c r="C4304" i="6"/>
  <c r="C4303" i="6"/>
  <c r="C4302" i="6"/>
  <c r="C4301" i="6"/>
  <c r="C4300" i="6"/>
  <c r="C4299" i="6"/>
  <c r="C4298" i="6"/>
  <c r="C4297" i="6"/>
  <c r="C4296" i="6"/>
  <c r="C4295" i="6"/>
  <c r="C4294" i="6"/>
  <c r="C4293" i="6"/>
  <c r="C4292" i="6"/>
  <c r="C4291" i="6"/>
  <c r="C4290" i="6"/>
  <c r="C4289" i="6"/>
  <c r="C4288" i="6"/>
  <c r="C4287" i="6"/>
  <c r="C4286" i="6"/>
  <c r="C4285" i="6"/>
  <c r="C4281" i="6"/>
  <c r="C4280" i="6"/>
  <c r="C4279" i="6"/>
  <c r="C4278" i="6"/>
  <c r="C4277" i="6"/>
  <c r="C4276" i="6"/>
  <c r="C4275" i="6"/>
  <c r="C4274" i="6"/>
  <c r="C4273" i="6"/>
  <c r="C4272" i="6"/>
  <c r="C4271" i="6"/>
  <c r="C4270" i="6"/>
  <c r="C4269" i="6"/>
  <c r="C4268" i="6"/>
  <c r="C4267" i="6"/>
  <c r="C4266" i="6"/>
  <c r="C4265" i="6"/>
  <c r="C4264" i="6"/>
  <c r="C4263" i="6"/>
  <c r="C4262" i="6"/>
  <c r="C4261" i="6"/>
  <c r="C4260" i="6"/>
  <c r="C4259" i="6"/>
  <c r="C4258" i="6"/>
  <c r="C4257" i="6"/>
  <c r="C4256" i="6"/>
  <c r="C4255" i="6"/>
  <c r="C4254" i="6"/>
  <c r="C4253" i="6"/>
  <c r="C4252" i="6"/>
  <c r="C4251" i="6"/>
  <c r="C4250" i="6"/>
  <c r="C4249" i="6"/>
  <c r="C4248" i="6"/>
  <c r="C4247" i="6"/>
  <c r="C4246" i="6"/>
  <c r="C4245" i="6"/>
  <c r="C4244" i="6"/>
  <c r="C4243" i="6"/>
  <c r="C4242" i="6"/>
  <c r="C4241" i="6"/>
  <c r="C4240" i="6"/>
  <c r="C4239" i="6"/>
  <c r="C4238" i="6"/>
  <c r="C4234" i="6"/>
  <c r="C4233" i="6"/>
  <c r="C4232" i="6"/>
  <c r="C4231" i="6"/>
  <c r="C4230" i="6"/>
  <c r="C4229" i="6"/>
  <c r="C4228" i="6"/>
  <c r="C4227" i="6"/>
  <c r="C4226" i="6"/>
  <c r="C4225" i="6"/>
  <c r="C4224" i="6"/>
  <c r="C4223" i="6"/>
  <c r="C4222" i="6"/>
  <c r="C4221" i="6"/>
  <c r="C4220" i="6"/>
  <c r="C4219" i="6"/>
  <c r="C4218" i="6"/>
  <c r="C4217" i="6"/>
  <c r="C4216" i="6"/>
  <c r="C4215" i="6"/>
  <c r="C4214" i="6"/>
  <c r="C4213" i="6"/>
  <c r="C4212" i="6"/>
  <c r="C4211" i="6"/>
  <c r="C4210" i="6"/>
  <c r="C4209" i="6"/>
  <c r="C4208" i="6"/>
  <c r="C4207" i="6"/>
  <c r="C4206" i="6"/>
  <c r="C4205" i="6"/>
  <c r="C4204" i="6"/>
  <c r="C4203" i="6"/>
  <c r="C4202" i="6"/>
  <c r="C4201" i="6"/>
  <c r="C4200" i="6"/>
  <c r="C4199" i="6"/>
  <c r="C4198" i="6"/>
  <c r="C4197" i="6"/>
  <c r="C4196" i="6"/>
  <c r="C4195" i="6"/>
  <c r="C4194" i="6"/>
  <c r="C4193" i="6"/>
  <c r="C4192" i="6"/>
  <c r="C4191" i="6"/>
  <c r="C4187" i="6"/>
  <c r="C4186" i="6"/>
  <c r="C4185" i="6"/>
  <c r="C4184" i="6"/>
  <c r="C4183" i="6"/>
  <c r="C4182" i="6"/>
  <c r="C4181" i="6"/>
  <c r="C4180" i="6"/>
  <c r="C4179" i="6"/>
  <c r="C4178" i="6"/>
  <c r="C4177" i="6"/>
  <c r="C4176" i="6"/>
  <c r="C4175" i="6"/>
  <c r="C4174" i="6"/>
  <c r="C4173" i="6"/>
  <c r="C4172" i="6"/>
  <c r="C4171" i="6"/>
  <c r="C4170" i="6"/>
  <c r="C4169" i="6"/>
  <c r="C4168" i="6"/>
  <c r="C4167" i="6"/>
  <c r="C4166" i="6"/>
  <c r="C4165" i="6"/>
  <c r="C4164" i="6"/>
  <c r="C4163" i="6"/>
  <c r="C4162" i="6"/>
  <c r="C4161" i="6"/>
  <c r="C4160" i="6"/>
  <c r="C4159" i="6"/>
  <c r="C4158" i="6"/>
  <c r="C4157" i="6"/>
  <c r="C4156" i="6"/>
  <c r="C4155" i="6"/>
  <c r="C4154" i="6"/>
  <c r="C4153" i="6"/>
  <c r="C4152" i="6"/>
  <c r="C4151" i="6"/>
  <c r="C4150" i="6"/>
  <c r="C4149" i="6"/>
  <c r="C4148" i="6"/>
  <c r="C4147" i="6"/>
  <c r="C4146" i="6"/>
  <c r="C4145" i="6"/>
  <c r="C4144" i="6"/>
  <c r="C4140" i="6"/>
  <c r="C4139" i="6"/>
  <c r="C4138" i="6"/>
  <c r="C4137" i="6"/>
  <c r="C4136" i="6"/>
  <c r="C4135" i="6"/>
  <c r="C4134" i="6"/>
  <c r="C4133" i="6"/>
  <c r="C4132" i="6"/>
  <c r="C4131" i="6"/>
  <c r="C4130" i="6"/>
  <c r="C4129" i="6"/>
  <c r="C4128" i="6"/>
  <c r="C4127" i="6"/>
  <c r="C4126" i="6"/>
  <c r="C4125" i="6"/>
  <c r="C4124" i="6"/>
  <c r="C4123" i="6"/>
  <c r="C4122" i="6"/>
  <c r="C4121" i="6"/>
  <c r="C4120" i="6"/>
  <c r="C4119" i="6"/>
  <c r="C4118" i="6"/>
  <c r="C4117" i="6"/>
  <c r="C4116" i="6"/>
  <c r="C4115" i="6"/>
  <c r="C4114" i="6"/>
  <c r="C4113" i="6"/>
  <c r="C4112" i="6"/>
  <c r="C4111" i="6"/>
  <c r="C4110" i="6"/>
  <c r="C4109" i="6"/>
  <c r="C4108" i="6"/>
  <c r="C4107" i="6"/>
  <c r="C4106" i="6"/>
  <c r="C4105" i="6"/>
  <c r="C4104" i="6"/>
  <c r="C4103" i="6"/>
  <c r="C4102" i="6"/>
  <c r="C4101" i="6"/>
  <c r="C4100" i="6"/>
  <c r="C4099" i="6"/>
  <c r="C4098" i="6"/>
  <c r="C4097" i="6"/>
  <c r="C4093" i="6"/>
  <c r="C4092" i="6"/>
  <c r="C4091" i="6"/>
  <c r="C4090" i="6"/>
  <c r="C4089" i="6"/>
  <c r="C4088" i="6"/>
  <c r="C4087" i="6"/>
  <c r="C4086" i="6"/>
  <c r="C4085" i="6"/>
  <c r="C4084" i="6"/>
  <c r="C4083" i="6"/>
  <c r="C4082" i="6"/>
  <c r="C4081" i="6"/>
  <c r="C4080" i="6"/>
  <c r="C4079" i="6"/>
  <c r="C4078" i="6"/>
  <c r="C4077" i="6"/>
  <c r="C4076" i="6"/>
  <c r="C4075" i="6"/>
  <c r="C4074" i="6"/>
  <c r="C4073" i="6"/>
  <c r="C4072" i="6"/>
  <c r="C4071" i="6"/>
  <c r="C4070" i="6"/>
  <c r="C4069" i="6"/>
  <c r="C4068" i="6"/>
  <c r="C4067" i="6"/>
  <c r="C4066" i="6"/>
  <c r="C4065" i="6"/>
  <c r="C4064" i="6"/>
  <c r="C4063" i="6"/>
  <c r="C4062" i="6"/>
  <c r="C4061" i="6"/>
  <c r="C4060" i="6"/>
  <c r="C4059" i="6"/>
  <c r="C4058" i="6"/>
  <c r="C4057" i="6"/>
  <c r="C4056" i="6"/>
  <c r="C4055" i="6"/>
  <c r="C4054" i="6"/>
  <c r="C4053" i="6"/>
  <c r="C4052" i="6"/>
  <c r="C4051" i="6"/>
  <c r="C4050" i="6"/>
  <c r="C4046" i="6"/>
  <c r="C4045" i="6"/>
  <c r="C4044" i="6"/>
  <c r="C4043" i="6"/>
  <c r="C4042" i="6"/>
  <c r="C4041" i="6"/>
  <c r="C4040" i="6"/>
  <c r="C4039" i="6"/>
  <c r="C4038" i="6"/>
  <c r="C4037" i="6"/>
  <c r="C4036" i="6"/>
  <c r="C4035" i="6"/>
  <c r="C4034" i="6"/>
  <c r="C4033" i="6"/>
  <c r="C4032" i="6"/>
  <c r="C4031" i="6"/>
  <c r="C4030" i="6"/>
  <c r="C4029" i="6"/>
  <c r="C4028" i="6"/>
  <c r="C4027" i="6"/>
  <c r="C4026" i="6"/>
  <c r="C4025" i="6"/>
  <c r="C4024" i="6"/>
  <c r="C4023" i="6"/>
  <c r="C4022" i="6"/>
  <c r="C4021" i="6"/>
  <c r="C4020" i="6"/>
  <c r="C4019" i="6"/>
  <c r="C4018" i="6"/>
  <c r="C4017" i="6"/>
  <c r="C4016" i="6"/>
  <c r="C4015" i="6"/>
  <c r="C4014" i="6"/>
  <c r="C4013" i="6"/>
  <c r="C4012" i="6"/>
  <c r="C4011" i="6"/>
  <c r="C4010" i="6"/>
  <c r="C4009" i="6"/>
  <c r="C4008" i="6"/>
  <c r="C4007" i="6"/>
  <c r="C4006" i="6"/>
  <c r="C4005" i="6"/>
  <c r="C4004" i="6"/>
  <c r="C4003" i="6"/>
  <c r="C3998" i="6"/>
  <c r="C3997" i="6"/>
  <c r="C3996" i="6"/>
  <c r="C3995" i="6"/>
  <c r="C3994" i="6"/>
  <c r="C3993" i="6"/>
  <c r="C3992" i="6"/>
  <c r="C3991" i="6"/>
  <c r="C3990" i="6"/>
  <c r="C3989" i="6"/>
  <c r="C3988" i="6"/>
  <c r="C3987" i="6"/>
  <c r="C3986" i="6"/>
  <c r="C3985" i="6"/>
  <c r="C3984" i="6"/>
  <c r="C3983" i="6"/>
  <c r="C3982" i="6"/>
  <c r="C3981" i="6"/>
  <c r="C3980" i="6"/>
  <c r="C3979" i="6"/>
  <c r="C3978" i="6"/>
  <c r="C3977" i="6"/>
  <c r="C3976" i="6"/>
  <c r="C3975" i="6"/>
  <c r="C3974" i="6"/>
  <c r="C3973" i="6"/>
  <c r="C3972" i="6"/>
  <c r="C3971" i="6"/>
  <c r="C3970" i="6"/>
  <c r="C3969" i="6"/>
  <c r="C3968" i="6"/>
  <c r="C3967" i="6"/>
  <c r="C3966" i="6"/>
  <c r="C3965" i="6"/>
  <c r="C3964" i="6"/>
  <c r="C3963" i="6"/>
  <c r="C3962" i="6"/>
  <c r="C3961" i="6"/>
  <c r="C3960" i="6"/>
  <c r="C3959" i="6"/>
  <c r="C3958" i="6"/>
  <c r="C3957" i="6"/>
  <c r="C3956" i="6"/>
  <c r="C3955" i="6"/>
  <c r="C3999" i="6"/>
  <c r="C3951" i="6"/>
  <c r="C3950" i="6"/>
  <c r="C3949" i="6"/>
  <c r="C3948" i="6"/>
  <c r="C3947" i="6"/>
  <c r="C3946" i="6"/>
  <c r="C3945" i="6"/>
  <c r="C3944" i="6"/>
  <c r="C3943" i="6"/>
  <c r="C3942" i="6"/>
  <c r="C3941" i="6"/>
  <c r="C3940" i="6"/>
  <c r="C3939" i="6"/>
  <c r="C3938" i="6"/>
  <c r="C3937" i="6"/>
  <c r="C3936" i="6"/>
  <c r="C3935" i="6"/>
  <c r="C3934" i="6"/>
  <c r="C3933" i="6"/>
  <c r="C3932" i="6"/>
  <c r="C3931" i="6"/>
  <c r="C3930" i="6"/>
  <c r="C3929" i="6"/>
  <c r="C3928" i="6"/>
  <c r="C3927" i="6"/>
  <c r="C3926" i="6"/>
  <c r="C3925" i="6"/>
  <c r="C3924" i="6"/>
  <c r="C3923" i="6"/>
  <c r="C3922" i="6"/>
  <c r="C3921" i="6"/>
  <c r="C3920" i="6"/>
  <c r="C3919" i="6"/>
  <c r="C3918" i="6"/>
  <c r="C3917" i="6"/>
  <c r="C3916" i="6"/>
  <c r="C3915" i="6"/>
  <c r="C3914" i="6"/>
  <c r="C3913" i="6"/>
  <c r="C3912" i="6"/>
  <c r="C3911" i="6"/>
  <c r="C3910" i="6"/>
  <c r="C3909" i="6"/>
  <c r="C3908" i="6"/>
  <c r="C3904" i="6"/>
  <c r="C3903" i="6"/>
  <c r="C3902" i="6"/>
  <c r="C3901" i="6"/>
  <c r="C3900" i="6"/>
  <c r="C3899" i="6"/>
  <c r="C3898" i="6"/>
  <c r="C3897" i="6"/>
  <c r="C3896" i="6"/>
  <c r="C3895" i="6"/>
  <c r="C3894" i="6"/>
  <c r="C3893" i="6"/>
  <c r="C3892" i="6"/>
  <c r="C3891" i="6"/>
  <c r="C3890" i="6"/>
  <c r="C3889" i="6"/>
  <c r="C3888" i="6"/>
  <c r="C3887" i="6"/>
  <c r="C3886" i="6"/>
  <c r="C3885" i="6"/>
  <c r="C3884" i="6"/>
  <c r="C3883" i="6"/>
  <c r="C3882" i="6"/>
  <c r="C3881" i="6"/>
  <c r="C3880" i="6"/>
  <c r="C3879" i="6"/>
  <c r="C3878" i="6"/>
  <c r="C3877" i="6"/>
  <c r="C3876" i="6"/>
  <c r="C3875" i="6"/>
  <c r="C3874" i="6"/>
  <c r="C3873" i="6"/>
  <c r="C3872" i="6"/>
  <c r="C3871" i="6"/>
  <c r="C3870" i="6"/>
  <c r="C3869" i="6"/>
  <c r="C3868" i="6"/>
  <c r="C3867" i="6"/>
  <c r="C3866" i="6"/>
  <c r="C3865" i="6"/>
  <c r="C3864" i="6"/>
  <c r="C3863" i="6"/>
  <c r="C3862" i="6"/>
  <c r="C3861" i="6"/>
  <c r="C3857" i="6"/>
  <c r="C3856" i="6"/>
  <c r="C3855" i="6"/>
  <c r="C3854" i="6"/>
  <c r="C3853" i="6"/>
  <c r="C3852" i="6"/>
  <c r="C3851" i="6"/>
  <c r="C3850" i="6"/>
  <c r="C3849" i="6"/>
  <c r="C3848" i="6"/>
  <c r="C3847" i="6"/>
  <c r="C3846" i="6"/>
  <c r="C3845" i="6"/>
  <c r="C3844" i="6"/>
  <c r="C3843" i="6"/>
  <c r="C3842" i="6"/>
  <c r="C3841" i="6"/>
  <c r="C3840" i="6"/>
  <c r="C3839" i="6"/>
  <c r="C3838" i="6"/>
  <c r="C3837" i="6"/>
  <c r="C3836" i="6"/>
  <c r="C3835" i="6"/>
  <c r="C3834" i="6"/>
  <c r="C3833" i="6"/>
  <c r="C3832" i="6"/>
  <c r="C3831" i="6"/>
  <c r="C3830" i="6"/>
  <c r="C3829" i="6"/>
  <c r="C3828" i="6"/>
  <c r="C3827" i="6"/>
  <c r="C3826" i="6"/>
  <c r="C3825" i="6"/>
  <c r="C3824" i="6"/>
  <c r="C3823" i="6"/>
  <c r="C3822" i="6"/>
  <c r="C3821" i="6"/>
  <c r="C3820" i="6"/>
  <c r="C3819" i="6"/>
  <c r="C3818" i="6"/>
  <c r="C3817" i="6"/>
  <c r="C3816" i="6"/>
  <c r="C3815" i="6"/>
  <c r="C3814" i="6"/>
  <c r="C3810" i="6"/>
  <c r="C3809" i="6"/>
  <c r="C3808" i="6"/>
  <c r="C3807" i="6"/>
  <c r="C3806" i="6"/>
  <c r="C3805" i="6"/>
  <c r="C3804" i="6"/>
  <c r="C3803" i="6"/>
  <c r="C3802" i="6"/>
  <c r="C3801" i="6"/>
  <c r="C3800" i="6"/>
  <c r="C3799" i="6"/>
  <c r="C3798" i="6"/>
  <c r="C3797" i="6"/>
  <c r="C3796" i="6"/>
  <c r="C3795" i="6"/>
  <c r="C3794" i="6"/>
  <c r="C3793" i="6"/>
  <c r="C3792" i="6"/>
  <c r="C3791" i="6"/>
  <c r="C3790" i="6"/>
  <c r="C3789" i="6"/>
  <c r="C3788" i="6"/>
  <c r="C3787" i="6"/>
  <c r="C3786" i="6"/>
  <c r="C3785" i="6"/>
  <c r="C3784" i="6"/>
  <c r="C3783" i="6"/>
  <c r="C3782" i="6"/>
  <c r="C3781" i="6"/>
  <c r="C3780" i="6"/>
  <c r="C3779" i="6"/>
  <c r="C3778" i="6"/>
  <c r="C3777" i="6"/>
  <c r="C3776" i="6"/>
  <c r="C3775" i="6"/>
  <c r="C3774" i="6"/>
  <c r="C3773" i="6"/>
  <c r="C3772" i="6"/>
  <c r="C3771" i="6"/>
  <c r="C3770" i="6"/>
  <c r="C3769" i="6"/>
  <c r="C3768" i="6"/>
  <c r="C3767" i="6"/>
  <c r="C3763" i="6"/>
  <c r="C3762" i="6"/>
  <c r="C3761" i="6"/>
  <c r="C3760" i="6"/>
  <c r="C3759" i="6"/>
  <c r="C3758" i="6"/>
  <c r="C3757" i="6"/>
  <c r="C3756" i="6"/>
  <c r="C3755" i="6"/>
  <c r="C3754" i="6"/>
  <c r="C3753" i="6"/>
  <c r="C3752" i="6"/>
  <c r="C3751" i="6"/>
  <c r="C3750" i="6"/>
  <c r="C3749" i="6"/>
  <c r="C3748" i="6"/>
  <c r="C3747" i="6"/>
  <c r="C3746" i="6"/>
  <c r="C3745" i="6"/>
  <c r="C3744" i="6"/>
  <c r="C3743" i="6"/>
  <c r="C3742" i="6"/>
  <c r="C3741" i="6"/>
  <c r="C3740" i="6"/>
  <c r="C3739" i="6"/>
  <c r="C3738" i="6"/>
  <c r="C3737" i="6"/>
  <c r="C3736" i="6"/>
  <c r="C3735" i="6"/>
  <c r="C3734" i="6"/>
  <c r="C3733" i="6"/>
  <c r="C3732" i="6"/>
  <c r="C3731" i="6"/>
  <c r="C3730" i="6"/>
  <c r="C3729" i="6"/>
  <c r="C3728" i="6"/>
  <c r="C3727" i="6"/>
  <c r="C3726" i="6"/>
  <c r="C3725" i="6"/>
  <c r="C3724" i="6"/>
  <c r="C3723" i="6"/>
  <c r="C3722" i="6"/>
  <c r="C3721" i="6"/>
  <c r="C3720" i="6"/>
  <c r="C3716" i="6"/>
  <c r="C3715" i="6"/>
  <c r="C3714" i="6"/>
  <c r="C3713" i="6"/>
  <c r="C3712" i="6"/>
  <c r="C3711" i="6"/>
  <c r="C3710" i="6"/>
  <c r="C3709" i="6"/>
  <c r="C3708" i="6"/>
  <c r="C3707" i="6"/>
  <c r="C3706" i="6"/>
  <c r="C3705" i="6"/>
  <c r="C3704" i="6"/>
  <c r="C3703" i="6"/>
  <c r="C3702" i="6"/>
  <c r="C3701" i="6"/>
  <c r="C3700" i="6"/>
  <c r="C3699" i="6"/>
  <c r="C3698" i="6"/>
  <c r="C3697" i="6"/>
  <c r="C3696" i="6"/>
  <c r="C3695" i="6"/>
  <c r="C3694" i="6"/>
  <c r="C3693" i="6"/>
  <c r="C3692" i="6"/>
  <c r="C3691" i="6"/>
  <c r="C3690" i="6"/>
  <c r="C3689" i="6"/>
  <c r="C3688" i="6"/>
  <c r="C3687" i="6"/>
  <c r="C3686" i="6"/>
  <c r="C3685" i="6"/>
  <c r="C3684" i="6"/>
  <c r="C3683" i="6"/>
  <c r="C3682" i="6"/>
  <c r="C3681" i="6"/>
  <c r="C3680" i="6"/>
  <c r="C3679" i="6"/>
  <c r="C3678" i="6"/>
  <c r="C3677" i="6"/>
  <c r="C3676" i="6"/>
  <c r="C3675" i="6"/>
  <c r="C3674" i="6"/>
  <c r="C3673" i="6"/>
  <c r="C3669" i="6"/>
  <c r="C3668" i="6"/>
  <c r="C3667" i="6"/>
  <c r="C3666" i="6"/>
  <c r="C3665" i="6"/>
  <c r="C3664" i="6"/>
  <c r="C3663" i="6"/>
  <c r="C3662" i="6"/>
  <c r="C3661" i="6"/>
  <c r="C3660" i="6"/>
  <c r="C3659" i="6"/>
  <c r="C3658" i="6"/>
  <c r="C3657" i="6"/>
  <c r="C3656" i="6"/>
  <c r="C3655" i="6"/>
  <c r="C3654" i="6"/>
  <c r="C3653" i="6"/>
  <c r="C3652" i="6"/>
  <c r="C3651" i="6"/>
  <c r="C3650" i="6"/>
  <c r="C3649" i="6"/>
  <c r="C3648" i="6"/>
  <c r="C3647" i="6"/>
  <c r="C3646" i="6"/>
  <c r="C3645" i="6"/>
  <c r="C3644" i="6"/>
  <c r="C3643" i="6"/>
  <c r="C3642" i="6"/>
  <c r="C3641" i="6"/>
  <c r="C3640" i="6"/>
  <c r="C3639" i="6"/>
  <c r="C3638" i="6"/>
  <c r="C3637" i="6"/>
  <c r="C3636" i="6"/>
  <c r="C3635" i="6"/>
  <c r="C3634" i="6"/>
  <c r="C3633" i="6"/>
  <c r="C3632" i="6"/>
  <c r="C3631" i="6"/>
  <c r="C3630" i="6"/>
  <c r="C3629" i="6"/>
  <c r="C3628" i="6"/>
  <c r="C3627" i="6"/>
  <c r="C3626" i="6"/>
  <c r="C3622" i="6"/>
  <c r="C3621" i="6"/>
  <c r="C3620" i="6"/>
  <c r="C3619" i="6"/>
  <c r="C3618" i="6"/>
  <c r="C3617" i="6"/>
  <c r="C3616" i="6"/>
  <c r="C3615" i="6"/>
  <c r="C3614" i="6"/>
  <c r="C3613" i="6"/>
  <c r="C3612" i="6"/>
  <c r="C3611" i="6"/>
  <c r="C3610" i="6"/>
  <c r="C3609" i="6"/>
  <c r="C3608" i="6"/>
  <c r="C3607" i="6"/>
  <c r="C3606" i="6"/>
  <c r="C3605" i="6"/>
  <c r="C3604" i="6"/>
  <c r="C3603" i="6"/>
  <c r="C3602" i="6"/>
  <c r="C3601" i="6"/>
  <c r="C3600" i="6"/>
  <c r="C3599" i="6"/>
  <c r="C3598" i="6"/>
  <c r="C3597" i="6"/>
  <c r="C3596" i="6"/>
  <c r="C3595" i="6"/>
  <c r="C3594" i="6"/>
  <c r="C3593" i="6"/>
  <c r="C3592" i="6"/>
  <c r="C3591" i="6"/>
  <c r="C3590" i="6"/>
  <c r="C3589" i="6"/>
  <c r="C3588" i="6"/>
  <c r="C3587" i="6"/>
  <c r="C3586" i="6"/>
  <c r="C3585" i="6"/>
  <c r="C3584" i="6"/>
  <c r="C3583" i="6"/>
  <c r="C3582" i="6"/>
  <c r="C3581" i="6"/>
  <c r="C3580" i="6"/>
  <c r="C3579" i="6"/>
  <c r="C3575" i="6"/>
  <c r="C3574" i="6"/>
  <c r="C3573" i="6"/>
  <c r="C3572" i="6"/>
  <c r="C3571" i="6"/>
  <c r="C3570" i="6"/>
  <c r="C3569" i="6"/>
  <c r="C3568" i="6"/>
  <c r="C3567" i="6"/>
  <c r="C3566" i="6"/>
  <c r="C3565" i="6"/>
  <c r="C3564" i="6"/>
  <c r="C3563" i="6"/>
  <c r="C3562" i="6"/>
  <c r="C3561" i="6"/>
  <c r="C3560" i="6"/>
  <c r="C3559" i="6"/>
  <c r="C3558" i="6"/>
  <c r="C3557" i="6"/>
  <c r="C3556" i="6"/>
  <c r="C3555" i="6"/>
  <c r="C3554" i="6"/>
  <c r="C3553" i="6"/>
  <c r="C3552" i="6"/>
  <c r="C3551" i="6"/>
  <c r="C3550" i="6"/>
  <c r="C3549" i="6"/>
  <c r="C3548" i="6"/>
  <c r="C3547" i="6"/>
  <c r="C3546" i="6"/>
  <c r="C3545" i="6"/>
  <c r="C3544" i="6"/>
  <c r="C3543" i="6"/>
  <c r="C3542" i="6"/>
  <c r="C3541" i="6"/>
  <c r="C3540" i="6"/>
  <c r="C3539" i="6"/>
  <c r="C3538" i="6"/>
  <c r="C3537" i="6"/>
  <c r="C3536" i="6"/>
  <c r="C3535" i="6"/>
  <c r="C3534" i="6"/>
  <c r="C3533" i="6"/>
  <c r="C3532" i="6"/>
  <c r="C3528" i="6"/>
  <c r="C3527" i="6"/>
  <c r="C3526" i="6"/>
  <c r="C3525" i="6"/>
  <c r="C3524" i="6"/>
  <c r="C3523" i="6"/>
  <c r="C3522" i="6"/>
  <c r="C3521" i="6"/>
  <c r="C3520" i="6"/>
  <c r="C3519" i="6"/>
  <c r="C3518" i="6"/>
  <c r="C3517" i="6"/>
  <c r="C3516" i="6"/>
  <c r="C3515" i="6"/>
  <c r="C3514" i="6"/>
  <c r="C3513" i="6"/>
  <c r="C3512" i="6"/>
  <c r="C3511" i="6"/>
  <c r="C3510" i="6"/>
  <c r="C3509" i="6"/>
  <c r="C3508" i="6"/>
  <c r="C3507" i="6"/>
  <c r="C3506" i="6"/>
  <c r="C3505" i="6"/>
  <c r="C3504" i="6"/>
  <c r="C3503" i="6"/>
  <c r="C3502" i="6"/>
  <c r="C3501" i="6"/>
  <c r="C3500" i="6"/>
  <c r="C3499" i="6"/>
  <c r="C3498" i="6"/>
  <c r="C3497" i="6"/>
  <c r="C3496" i="6"/>
  <c r="C3495" i="6"/>
  <c r="C3494" i="6"/>
  <c r="C3493" i="6"/>
  <c r="C3492" i="6"/>
  <c r="C3491" i="6"/>
  <c r="C3490" i="6"/>
  <c r="C3489" i="6"/>
  <c r="C3488" i="6"/>
  <c r="C3487" i="6"/>
  <c r="C3486" i="6"/>
  <c r="C3485" i="6"/>
  <c r="C3481" i="6"/>
  <c r="C3480" i="6"/>
  <c r="C3479" i="6"/>
  <c r="C3478" i="6"/>
  <c r="C3477" i="6"/>
  <c r="C3476" i="6"/>
  <c r="C3475" i="6"/>
  <c r="C3474" i="6"/>
  <c r="C3473" i="6"/>
  <c r="C3472" i="6"/>
  <c r="C3471" i="6"/>
  <c r="C3470" i="6"/>
  <c r="C3469" i="6"/>
  <c r="C3468" i="6"/>
  <c r="C3467" i="6"/>
  <c r="C3466" i="6"/>
  <c r="C3465" i="6"/>
  <c r="C3464" i="6"/>
  <c r="C3463" i="6"/>
  <c r="C3462" i="6"/>
  <c r="C3461" i="6"/>
  <c r="C3460" i="6"/>
  <c r="C3459" i="6"/>
  <c r="C3458" i="6"/>
  <c r="C3457" i="6"/>
  <c r="C3456" i="6"/>
  <c r="C3455" i="6"/>
  <c r="C3454" i="6"/>
  <c r="C3453" i="6"/>
  <c r="C3452" i="6"/>
  <c r="C3451" i="6"/>
  <c r="C3450" i="6"/>
  <c r="C3449" i="6"/>
  <c r="C3448" i="6"/>
  <c r="C3447" i="6"/>
  <c r="C3446" i="6"/>
  <c r="C3445" i="6"/>
  <c r="C3444" i="6"/>
  <c r="C3443" i="6"/>
  <c r="C3442" i="6"/>
  <c r="C3441" i="6"/>
  <c r="C3440" i="6"/>
  <c r="C3439" i="6"/>
  <c r="C3438" i="6"/>
  <c r="C3434" i="6"/>
  <c r="C3433" i="6"/>
  <c r="C3432" i="6"/>
  <c r="C3431" i="6"/>
  <c r="C3430" i="6"/>
  <c r="C3429" i="6"/>
  <c r="C3428" i="6"/>
  <c r="C3427" i="6"/>
  <c r="C3426" i="6"/>
  <c r="C3425" i="6"/>
  <c r="C3424" i="6"/>
  <c r="C3423" i="6"/>
  <c r="C3422" i="6"/>
  <c r="C3421" i="6"/>
  <c r="C3420" i="6"/>
  <c r="C3419" i="6"/>
  <c r="C3418" i="6"/>
  <c r="C3417" i="6"/>
  <c r="C3416" i="6"/>
  <c r="C3415" i="6"/>
  <c r="C3414" i="6"/>
  <c r="C3413" i="6"/>
  <c r="C3412" i="6"/>
  <c r="C3411" i="6"/>
  <c r="C3410" i="6"/>
  <c r="C3409" i="6"/>
  <c r="C3408" i="6"/>
  <c r="C3407" i="6"/>
  <c r="C3406" i="6"/>
  <c r="C3405" i="6"/>
  <c r="C3404" i="6"/>
  <c r="C3403" i="6"/>
  <c r="C3402" i="6"/>
  <c r="C3401" i="6"/>
  <c r="C3400" i="6"/>
  <c r="C3399" i="6"/>
  <c r="C3398" i="6"/>
  <c r="C3397" i="6"/>
  <c r="C3396" i="6"/>
  <c r="C3395" i="6"/>
  <c r="C3394" i="6"/>
  <c r="C3393" i="6"/>
  <c r="C3392" i="6"/>
  <c r="C3391" i="6"/>
  <c r="C3387" i="6"/>
  <c r="C3386" i="6"/>
  <c r="C3385" i="6"/>
  <c r="C3384" i="6"/>
  <c r="C3383" i="6"/>
  <c r="C3382" i="6"/>
  <c r="C3381" i="6"/>
  <c r="C3380" i="6"/>
  <c r="C3379" i="6"/>
  <c r="C3378" i="6"/>
  <c r="C3377" i="6"/>
  <c r="C3376" i="6"/>
  <c r="C3375" i="6"/>
  <c r="C3374" i="6"/>
  <c r="C3373" i="6"/>
  <c r="C3372" i="6"/>
  <c r="C3371" i="6"/>
  <c r="C3370" i="6"/>
  <c r="C3369" i="6"/>
  <c r="C3368" i="6"/>
  <c r="C3367" i="6"/>
  <c r="C3366" i="6"/>
  <c r="C3365" i="6"/>
  <c r="C3364" i="6"/>
  <c r="C3363" i="6"/>
  <c r="C3362" i="6"/>
  <c r="C3361" i="6"/>
  <c r="C3360" i="6"/>
  <c r="C3359" i="6"/>
  <c r="C3358" i="6"/>
  <c r="C3357" i="6"/>
  <c r="C3356" i="6"/>
  <c r="C3355" i="6"/>
  <c r="C3354" i="6"/>
  <c r="C3353" i="6"/>
  <c r="C3352" i="6"/>
  <c r="C3351" i="6"/>
  <c r="C3350" i="6"/>
  <c r="C3349" i="6"/>
  <c r="C3348" i="6"/>
  <c r="C3347" i="6"/>
  <c r="C3346" i="6"/>
  <c r="C3345" i="6"/>
  <c r="C3344" i="6"/>
  <c r="C3340" i="6"/>
  <c r="C3339" i="6"/>
  <c r="C3338" i="6"/>
  <c r="C3337" i="6"/>
  <c r="C3336" i="6"/>
  <c r="C3335" i="6"/>
  <c r="C3334" i="6"/>
  <c r="C3333" i="6"/>
  <c r="C3332" i="6"/>
  <c r="C3331" i="6"/>
  <c r="C3330" i="6"/>
  <c r="C3329" i="6"/>
  <c r="C3328" i="6"/>
  <c r="C3327" i="6"/>
  <c r="C3326" i="6"/>
  <c r="C3325" i="6"/>
  <c r="C3324" i="6"/>
  <c r="C3323" i="6"/>
  <c r="C3322" i="6"/>
  <c r="C3321" i="6"/>
  <c r="C3320" i="6"/>
  <c r="C3319" i="6"/>
  <c r="C3318" i="6"/>
  <c r="C3317" i="6"/>
  <c r="C3316" i="6"/>
  <c r="C3315" i="6"/>
  <c r="C3314" i="6"/>
  <c r="C3313" i="6"/>
  <c r="C3312" i="6"/>
  <c r="C3311" i="6"/>
  <c r="C3310" i="6"/>
  <c r="C3309" i="6"/>
  <c r="C3308" i="6"/>
  <c r="C3307" i="6"/>
  <c r="C3306" i="6"/>
  <c r="C3305" i="6"/>
  <c r="C3304" i="6"/>
  <c r="C3303" i="6"/>
  <c r="C3302" i="6"/>
  <c r="C3301" i="6"/>
  <c r="C3300" i="6"/>
  <c r="C3299" i="6"/>
  <c r="C3298" i="6"/>
  <c r="C3297" i="6"/>
  <c r="C3293" i="6"/>
  <c r="C3292" i="6"/>
  <c r="C3291" i="6"/>
  <c r="C3290" i="6"/>
  <c r="C3289" i="6"/>
  <c r="C3288" i="6"/>
  <c r="C3287" i="6"/>
  <c r="C3286" i="6"/>
  <c r="C3285" i="6"/>
  <c r="C3284" i="6"/>
  <c r="C3283" i="6"/>
  <c r="C3282" i="6"/>
  <c r="C3281" i="6"/>
  <c r="C3280" i="6"/>
  <c r="C3279" i="6"/>
  <c r="C3278" i="6"/>
  <c r="C3277" i="6"/>
  <c r="C3276" i="6"/>
  <c r="C3275" i="6"/>
  <c r="C3274" i="6"/>
  <c r="C3273" i="6"/>
  <c r="C3272" i="6"/>
  <c r="C3271" i="6"/>
  <c r="C3270" i="6"/>
  <c r="C3269" i="6"/>
  <c r="C3268" i="6"/>
  <c r="C3267" i="6"/>
  <c r="C3266" i="6"/>
  <c r="C3265" i="6"/>
  <c r="C3264" i="6"/>
  <c r="C3263" i="6"/>
  <c r="C3262" i="6"/>
  <c r="C3261" i="6"/>
  <c r="C3260" i="6"/>
  <c r="C3259" i="6"/>
  <c r="C3258" i="6"/>
  <c r="C3257" i="6"/>
  <c r="C3256" i="6"/>
  <c r="C3255" i="6"/>
  <c r="C3254" i="6"/>
  <c r="C3253" i="6"/>
  <c r="C3252" i="6"/>
  <c r="C3251" i="6"/>
  <c r="C3250" i="6"/>
  <c r="C3246" i="6"/>
  <c r="C3245" i="6"/>
  <c r="C3244" i="6"/>
  <c r="C3243" i="6"/>
  <c r="C3242" i="6"/>
  <c r="C3241" i="6"/>
  <c r="C3240" i="6"/>
  <c r="C3239" i="6"/>
  <c r="C3238" i="6"/>
  <c r="C3237" i="6"/>
  <c r="C3236" i="6"/>
  <c r="C3235" i="6"/>
  <c r="C3234" i="6"/>
  <c r="C3233" i="6"/>
  <c r="C3232" i="6"/>
  <c r="C3231" i="6"/>
  <c r="C3230" i="6"/>
  <c r="C3229" i="6"/>
  <c r="C3228" i="6"/>
  <c r="C3227" i="6"/>
  <c r="C3226" i="6"/>
  <c r="C3225" i="6"/>
  <c r="C3224" i="6"/>
  <c r="C3223" i="6"/>
  <c r="C3222" i="6"/>
  <c r="C3221" i="6"/>
  <c r="C3220" i="6"/>
  <c r="C3219" i="6"/>
  <c r="C3218" i="6"/>
  <c r="C3217" i="6"/>
  <c r="C3216" i="6"/>
  <c r="C3215" i="6"/>
  <c r="C3214" i="6"/>
  <c r="C3213" i="6"/>
  <c r="C3212" i="6"/>
  <c r="C3211" i="6"/>
  <c r="C3210" i="6"/>
  <c r="C3209" i="6"/>
  <c r="C3208" i="6"/>
  <c r="C3207" i="6"/>
  <c r="C3206" i="6"/>
  <c r="C3205" i="6"/>
  <c r="C3204" i="6"/>
  <c r="C3203" i="6"/>
  <c r="C3199" i="6"/>
  <c r="C3198" i="6"/>
  <c r="C3197" i="6"/>
  <c r="C3196" i="6"/>
  <c r="C3195" i="6"/>
  <c r="C3194" i="6"/>
  <c r="C3193" i="6"/>
  <c r="C3192" i="6"/>
  <c r="C3191" i="6"/>
  <c r="C3190" i="6"/>
  <c r="C3189" i="6"/>
  <c r="C3188" i="6"/>
  <c r="C3187" i="6"/>
  <c r="C3186" i="6"/>
  <c r="C3185" i="6"/>
  <c r="C3184" i="6"/>
  <c r="C3183" i="6"/>
  <c r="C3182" i="6"/>
  <c r="C3181" i="6"/>
  <c r="C3180" i="6"/>
  <c r="C3179" i="6"/>
  <c r="C3178" i="6"/>
  <c r="C3177" i="6"/>
  <c r="C3176" i="6"/>
  <c r="C3175" i="6"/>
  <c r="C3174" i="6"/>
  <c r="C3173" i="6"/>
  <c r="C3172" i="6"/>
  <c r="C3171" i="6"/>
  <c r="C3170" i="6"/>
  <c r="C3169" i="6"/>
  <c r="C3168" i="6"/>
  <c r="C3167" i="6"/>
  <c r="C3166" i="6"/>
  <c r="C3165" i="6"/>
  <c r="C3164" i="6"/>
  <c r="C3163" i="6"/>
  <c r="C3162" i="6"/>
  <c r="C3161" i="6"/>
  <c r="C3160" i="6"/>
  <c r="C3159" i="6"/>
  <c r="C3158" i="6"/>
  <c r="C3157" i="6"/>
  <c r="C3156" i="6"/>
  <c r="C3152" i="6"/>
  <c r="C3151" i="6"/>
  <c r="C3150" i="6"/>
  <c r="C3149" i="6"/>
  <c r="C3148" i="6"/>
  <c r="C3147" i="6"/>
  <c r="C3146" i="6"/>
  <c r="C3145" i="6"/>
  <c r="C3144" i="6"/>
  <c r="C3143" i="6"/>
  <c r="C3142" i="6"/>
  <c r="C3141" i="6"/>
  <c r="C3140" i="6"/>
  <c r="C3139" i="6"/>
  <c r="C3138" i="6"/>
  <c r="C3137" i="6"/>
  <c r="C3136" i="6"/>
  <c r="C3135" i="6"/>
  <c r="C3134" i="6"/>
  <c r="C3133" i="6"/>
  <c r="C3132" i="6"/>
  <c r="C3131" i="6"/>
  <c r="C3130" i="6"/>
  <c r="C3129" i="6"/>
  <c r="C3128" i="6"/>
  <c r="C3127" i="6"/>
  <c r="C3126" i="6"/>
  <c r="C3125" i="6"/>
  <c r="C3124" i="6"/>
  <c r="C3123" i="6"/>
  <c r="C3122" i="6"/>
  <c r="C3121" i="6"/>
  <c r="C3120" i="6"/>
  <c r="C3119" i="6"/>
  <c r="C3118" i="6"/>
  <c r="C3117" i="6"/>
  <c r="C3116" i="6"/>
  <c r="C3115" i="6"/>
  <c r="C3114" i="6"/>
  <c r="C3113" i="6"/>
  <c r="C3112" i="6"/>
  <c r="C3111" i="6"/>
  <c r="C3110" i="6"/>
  <c r="C3109" i="6"/>
  <c r="C3105" i="6"/>
  <c r="C3104" i="6"/>
  <c r="C3103" i="6"/>
  <c r="C3102" i="6"/>
  <c r="C3101" i="6"/>
  <c r="C3100" i="6"/>
  <c r="C3099" i="6"/>
  <c r="C3098" i="6"/>
  <c r="C3097" i="6"/>
  <c r="C3096" i="6"/>
  <c r="C3095" i="6"/>
  <c r="C3094" i="6"/>
  <c r="C3093" i="6"/>
  <c r="C3092" i="6"/>
  <c r="C3091" i="6"/>
  <c r="C3090" i="6"/>
  <c r="C3089" i="6"/>
  <c r="C3088" i="6"/>
  <c r="C3087" i="6"/>
  <c r="C3086" i="6"/>
  <c r="C3085" i="6"/>
  <c r="C3084" i="6"/>
  <c r="C3083" i="6"/>
  <c r="C3082" i="6"/>
  <c r="C3081" i="6"/>
  <c r="C3080" i="6"/>
  <c r="C3079" i="6"/>
  <c r="C3078" i="6"/>
  <c r="C3077" i="6"/>
  <c r="C3076" i="6"/>
  <c r="C3075" i="6"/>
  <c r="C3074" i="6"/>
  <c r="C3073" i="6"/>
  <c r="C3072" i="6"/>
  <c r="C3071" i="6"/>
  <c r="C3070" i="6"/>
  <c r="C3069" i="6"/>
  <c r="C3068" i="6"/>
  <c r="C3067" i="6"/>
  <c r="C3066" i="6"/>
  <c r="C3065" i="6"/>
  <c r="C3064" i="6"/>
  <c r="C3063" i="6"/>
  <c r="C3062" i="6"/>
  <c r="C3058" i="6"/>
  <c r="C3057" i="6"/>
  <c r="C3056" i="6"/>
  <c r="C3055" i="6"/>
  <c r="C3054" i="6"/>
  <c r="C3053" i="6"/>
  <c r="C3052" i="6"/>
  <c r="C3051" i="6"/>
  <c r="C3050" i="6"/>
  <c r="C3049" i="6"/>
  <c r="C3048" i="6"/>
  <c r="C3047" i="6"/>
  <c r="C3046" i="6"/>
  <c r="C3045" i="6"/>
  <c r="C3044" i="6"/>
  <c r="C3043" i="6"/>
  <c r="C3042" i="6"/>
  <c r="C3041" i="6"/>
  <c r="C3040" i="6"/>
  <c r="C3039" i="6"/>
  <c r="C3038" i="6"/>
  <c r="C3037" i="6"/>
  <c r="C3036" i="6"/>
  <c r="C3035" i="6"/>
  <c r="C3034" i="6"/>
  <c r="C3033" i="6"/>
  <c r="C3032" i="6"/>
  <c r="C3031" i="6"/>
  <c r="C3030" i="6"/>
  <c r="C3029" i="6"/>
  <c r="C3028" i="6"/>
  <c r="C3027" i="6"/>
  <c r="C3026" i="6"/>
  <c r="C3025" i="6"/>
  <c r="C3024" i="6"/>
  <c r="C3023" i="6"/>
  <c r="C3022" i="6"/>
  <c r="C3021" i="6"/>
  <c r="C3020" i="6"/>
  <c r="C3019" i="6"/>
  <c r="C3018" i="6"/>
  <c r="C3017" i="6"/>
  <c r="C3016" i="6"/>
  <c r="C3015" i="6"/>
  <c r="C3011" i="6"/>
  <c r="C3010" i="6"/>
  <c r="C3009" i="6"/>
  <c r="C3008" i="6"/>
  <c r="C3007" i="6"/>
  <c r="C3006" i="6"/>
  <c r="C3005" i="6"/>
  <c r="C3004" i="6"/>
  <c r="C3003" i="6"/>
  <c r="C3002" i="6"/>
  <c r="C3001" i="6"/>
  <c r="C3000" i="6"/>
  <c r="C2999" i="6"/>
  <c r="C2998" i="6"/>
  <c r="C2997" i="6"/>
  <c r="C2996" i="6"/>
  <c r="C2995" i="6"/>
  <c r="C2994" i="6"/>
  <c r="C2993" i="6"/>
  <c r="C2992" i="6"/>
  <c r="C2991" i="6"/>
  <c r="C2990" i="6"/>
  <c r="C2989" i="6"/>
  <c r="C2988" i="6"/>
  <c r="C2987" i="6"/>
  <c r="C2986" i="6"/>
  <c r="C2985" i="6"/>
  <c r="C2984" i="6"/>
  <c r="C2983" i="6"/>
  <c r="C2982" i="6"/>
  <c r="C2981" i="6"/>
  <c r="C2980" i="6"/>
  <c r="C2979" i="6"/>
  <c r="C2978" i="6"/>
  <c r="C2977" i="6"/>
  <c r="C2976" i="6"/>
  <c r="C2975" i="6"/>
  <c r="C2974" i="6"/>
  <c r="C2973" i="6"/>
  <c r="C2972" i="6"/>
  <c r="C2971" i="6"/>
  <c r="C2970" i="6"/>
  <c r="C2969" i="6"/>
  <c r="C2968" i="6"/>
  <c r="C2964" i="6"/>
  <c r="C2963" i="6"/>
  <c r="C2962" i="6"/>
  <c r="C2961" i="6"/>
  <c r="C2960" i="6"/>
  <c r="C2959" i="6"/>
  <c r="C2958" i="6"/>
  <c r="C2957" i="6"/>
  <c r="C2956" i="6"/>
  <c r="C2955" i="6"/>
  <c r="C2954" i="6"/>
  <c r="C2953" i="6"/>
  <c r="C2952" i="6"/>
  <c r="C2951" i="6"/>
  <c r="C2950" i="6"/>
  <c r="C2949" i="6"/>
  <c r="C2948" i="6"/>
  <c r="C2947" i="6"/>
  <c r="C2946" i="6"/>
  <c r="C2945" i="6"/>
  <c r="C2944" i="6"/>
  <c r="C2943" i="6"/>
  <c r="C2942" i="6"/>
  <c r="C2941" i="6"/>
  <c r="C2940" i="6"/>
  <c r="C2939" i="6"/>
  <c r="C2938" i="6"/>
  <c r="C2937" i="6"/>
  <c r="C2936" i="6"/>
  <c r="C2935" i="6"/>
  <c r="C2934" i="6"/>
  <c r="C2933" i="6"/>
  <c r="C2932" i="6"/>
  <c r="C2931" i="6"/>
  <c r="C2930" i="6"/>
  <c r="C2929" i="6"/>
  <c r="C2928" i="6"/>
  <c r="C2927" i="6"/>
  <c r="C2926" i="6"/>
  <c r="C2925" i="6"/>
  <c r="C2924" i="6"/>
  <c r="C2923" i="6"/>
  <c r="C2922" i="6"/>
  <c r="C2921" i="6"/>
  <c r="C2917" i="6"/>
  <c r="C2916" i="6"/>
  <c r="C2915" i="6"/>
  <c r="C2914" i="6"/>
  <c r="C2913" i="6"/>
  <c r="C2912" i="6"/>
  <c r="C2911" i="6"/>
  <c r="C2910" i="6"/>
  <c r="C2909" i="6"/>
  <c r="C2908" i="6"/>
  <c r="C2907" i="6"/>
  <c r="C2906" i="6"/>
  <c r="C2905" i="6"/>
  <c r="C2904" i="6"/>
  <c r="C2903" i="6"/>
  <c r="C2902" i="6"/>
  <c r="C2901" i="6"/>
  <c r="C2900" i="6"/>
  <c r="C2899" i="6"/>
  <c r="C2898" i="6"/>
  <c r="C2897" i="6"/>
  <c r="C2896" i="6"/>
  <c r="C2895" i="6"/>
  <c r="C2894" i="6"/>
  <c r="C2893" i="6"/>
  <c r="C2892" i="6"/>
  <c r="C2891" i="6"/>
  <c r="C2890" i="6"/>
  <c r="C2889" i="6"/>
  <c r="C2888" i="6"/>
  <c r="C2887" i="6"/>
  <c r="C2886" i="6"/>
  <c r="C2885" i="6"/>
  <c r="C2884" i="6"/>
  <c r="C2883" i="6"/>
  <c r="C2882" i="6"/>
  <c r="C2881" i="6"/>
  <c r="C2880" i="6"/>
  <c r="C2879" i="6"/>
  <c r="C2878" i="6"/>
  <c r="C2877" i="6"/>
  <c r="C2876" i="6"/>
  <c r="C2875" i="6"/>
  <c r="C2874" i="6"/>
  <c r="C2870" i="6"/>
  <c r="C2869" i="6"/>
  <c r="C2868" i="6"/>
  <c r="C2867" i="6"/>
  <c r="C2866" i="6"/>
  <c r="C2865" i="6"/>
  <c r="C2864" i="6"/>
  <c r="C2863" i="6"/>
  <c r="C2862" i="6"/>
  <c r="C2861" i="6"/>
  <c r="C2860" i="6"/>
  <c r="C2859" i="6"/>
  <c r="C2858" i="6"/>
  <c r="C2857" i="6"/>
  <c r="C2856" i="6"/>
  <c r="C2855" i="6"/>
  <c r="C2854" i="6"/>
  <c r="C2853" i="6"/>
  <c r="C2852" i="6"/>
  <c r="C2851" i="6"/>
  <c r="C2850" i="6"/>
  <c r="C2849" i="6"/>
  <c r="C2848" i="6"/>
  <c r="C2847" i="6"/>
  <c r="C2846" i="6"/>
  <c r="C2845" i="6"/>
  <c r="C2844" i="6"/>
  <c r="C2843" i="6"/>
  <c r="C2842" i="6"/>
  <c r="C2841" i="6"/>
  <c r="C2840" i="6"/>
  <c r="C2839" i="6"/>
  <c r="C2838" i="6"/>
  <c r="C2837" i="6"/>
  <c r="C2836" i="6"/>
  <c r="C2835" i="6"/>
  <c r="C2834" i="6"/>
  <c r="C2833" i="6"/>
  <c r="C2832" i="6"/>
  <c r="C2831" i="6"/>
  <c r="C2830" i="6"/>
  <c r="C2829" i="6"/>
  <c r="C2828" i="6"/>
  <c r="C2827" i="6"/>
  <c r="C2822" i="6"/>
  <c r="C2821" i="6"/>
  <c r="C2820" i="6"/>
  <c r="C2819" i="6"/>
  <c r="C2818" i="6"/>
  <c r="C2817" i="6"/>
  <c r="C2816" i="6"/>
  <c r="C2815" i="6"/>
  <c r="C2814" i="6"/>
  <c r="C2813" i="6"/>
  <c r="C2812" i="6"/>
  <c r="C2811" i="6"/>
  <c r="C2810" i="6"/>
  <c r="C2809" i="6"/>
  <c r="C2808" i="6"/>
  <c r="C2807" i="6"/>
  <c r="C2806" i="6"/>
  <c r="C2805" i="6"/>
  <c r="C2804" i="6"/>
  <c r="C2803" i="6"/>
  <c r="C2802" i="6"/>
  <c r="C2801" i="6"/>
  <c r="C2800" i="6"/>
  <c r="C2799" i="6"/>
  <c r="C2798" i="6"/>
  <c r="C2797" i="6"/>
  <c r="C2796" i="6"/>
  <c r="C2795" i="6"/>
  <c r="C2794" i="6"/>
  <c r="C2793" i="6"/>
  <c r="C2792" i="6"/>
  <c r="C2791" i="6"/>
  <c r="C2790" i="6"/>
  <c r="C2789" i="6"/>
  <c r="C2788" i="6"/>
  <c r="C2787" i="6"/>
  <c r="C2786" i="6"/>
  <c r="C2785" i="6"/>
  <c r="C2784" i="6"/>
  <c r="C2783" i="6"/>
  <c r="C2782" i="6"/>
  <c r="C2781" i="6"/>
  <c r="C2780" i="6"/>
  <c r="C2779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5" i="6"/>
  <c r="E4" i="6"/>
  <c r="E232" i="6" l="1"/>
  <c r="E326" i="6"/>
  <c r="E279" i="6"/>
  <c r="E373" i="6"/>
  <c r="E234" i="6"/>
  <c r="E281" i="6"/>
  <c r="E195" i="6"/>
  <c r="E194" i="6"/>
  <c r="E214" i="6"/>
  <c r="E206" i="6"/>
  <c r="E198" i="6"/>
  <c r="E205" i="6"/>
  <c r="E197" i="6"/>
  <c r="E223" i="6"/>
  <c r="E19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Henrique Godinho</author>
  </authors>
  <commentList>
    <comment ref="AI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Only use "Mix" for placements being served on both evironments at the same time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<sst xmlns="http://schemas.openxmlformats.org/spreadsheetml/2006/main" count="7381" uniqueCount="441">
  <si>
    <t>Value</t>
  </si>
  <si>
    <t>Description</t>
  </si>
  <si>
    <t>Details</t>
  </si>
  <si>
    <t>Country code</t>
  </si>
  <si>
    <t>Country name</t>
  </si>
  <si>
    <t>Owner/stakeholder</t>
  </si>
  <si>
    <t>Owner of the request - this can be a team member or a team; e.g. Elise D., Affiliates, LiveEvents etc.</t>
  </si>
  <si>
    <t>mandatory field</t>
  </si>
  <si>
    <t>UK</t>
  </si>
  <si>
    <t>United Kingdom</t>
  </si>
  <si>
    <t>Brand</t>
  </si>
  <si>
    <t>PokerStars, BetStars, Casino, Fill Tilt, PS Play</t>
  </si>
  <si>
    <t>DE</t>
  </si>
  <si>
    <t>Germany</t>
  </si>
  <si>
    <t>Country</t>
  </si>
  <si>
    <t>Where is you campaign is going to run.</t>
  </si>
  <si>
    <t>BE</t>
  </si>
  <si>
    <t>Belgium</t>
  </si>
  <si>
    <t>Platform</t>
  </si>
  <si>
    <t>What type of device this specific ad is meant to run on; Desktop, mobile, Tablet…</t>
  </si>
  <si>
    <t>CA</t>
  </si>
  <si>
    <t>Canada</t>
  </si>
  <si>
    <t>Campaign</t>
  </si>
  <si>
    <t>Campaign Name</t>
  </si>
  <si>
    <t>DK</t>
  </si>
  <si>
    <t>Denmark</t>
  </si>
  <si>
    <t>Budget</t>
  </si>
  <si>
    <t>Budget Code for the specific campaign; This is to distinguish central budgets vs local budgets (for local campaigns run by external marketing teams, please use L)  - G, GVOD, L, Affiliates, PaidSocial</t>
  </si>
  <si>
    <t>ES</t>
  </si>
  <si>
    <t>Spain</t>
  </si>
  <si>
    <t>Agency</t>
  </si>
  <si>
    <t>Any third party agency handling the booking of this campaign/placement; e.g Moblin, Strange thoughts, Mediacom, PHD…</t>
  </si>
  <si>
    <r>
      <t xml:space="preserve">If none use </t>
    </r>
    <r>
      <rPr>
        <b/>
        <i/>
        <sz val="11"/>
        <color theme="1"/>
        <rFont val="Calibri"/>
        <family val="2"/>
        <scheme val="minor"/>
      </rPr>
      <t xml:space="preserve">TSG </t>
    </r>
    <r>
      <rPr>
        <b/>
        <i/>
        <sz val="11"/>
        <color rgb="FFFF0000"/>
        <rFont val="Calibri"/>
        <family val="2"/>
        <scheme val="minor"/>
      </rPr>
      <t>(mandatory field)</t>
    </r>
  </si>
  <si>
    <t>FR</t>
  </si>
  <si>
    <t>France</t>
  </si>
  <si>
    <t>DSP/buying platform/trading desk</t>
  </si>
  <si>
    <t>Any third party buying platform/technology being used to buy media</t>
  </si>
  <si>
    <r>
      <t xml:space="preserve">If none use </t>
    </r>
    <r>
      <rPr>
        <b/>
        <i/>
        <sz val="11"/>
        <color theme="1"/>
        <rFont val="Calibri"/>
        <family val="2"/>
        <scheme val="minor"/>
      </rPr>
      <t xml:space="preserve">Direct </t>
    </r>
    <r>
      <rPr>
        <b/>
        <i/>
        <sz val="11"/>
        <color rgb="FFFF0000"/>
        <rFont val="Calibri"/>
        <family val="2"/>
        <scheme val="minor"/>
      </rPr>
      <t>(mandatory field)</t>
    </r>
  </si>
  <si>
    <t>IT</t>
  </si>
  <si>
    <t>Italy</t>
  </si>
  <si>
    <t>Publisher/network</t>
  </si>
  <si>
    <t>Publisher/Network where is this placement being shown</t>
  </si>
  <si>
    <r>
      <t xml:space="preserve">If none use </t>
    </r>
    <r>
      <rPr>
        <b/>
        <i/>
        <sz val="11"/>
        <color theme="1"/>
        <rFont val="Calibri"/>
        <family val="2"/>
        <scheme val="minor"/>
      </rPr>
      <t>OpenMarket</t>
    </r>
    <r>
      <rPr>
        <b/>
        <i/>
        <sz val="11"/>
        <color rgb="FFFF0000"/>
        <rFont val="Calibri"/>
        <family val="2"/>
        <scheme val="minor"/>
      </rPr>
      <t xml:space="preserve"> (mandatory field)</t>
    </r>
  </si>
  <si>
    <t>RU</t>
  </si>
  <si>
    <t>Russia</t>
  </si>
  <si>
    <t>sub-site</t>
  </si>
  <si>
    <t>Specific part of the publisher/network where the placement should be running on.</t>
  </si>
  <si>
    <r>
      <t xml:space="preserve">If none use </t>
    </r>
    <r>
      <rPr>
        <b/>
        <i/>
        <sz val="11"/>
        <color theme="1"/>
        <rFont val="Calibri"/>
        <family val="2"/>
        <scheme val="minor"/>
      </rPr>
      <t xml:space="preserve">ROS  </t>
    </r>
    <r>
      <rPr>
        <b/>
        <i/>
        <sz val="11"/>
        <color rgb="FFFF0000"/>
        <rFont val="Calibri"/>
        <family val="2"/>
        <scheme val="minor"/>
      </rPr>
      <t>(mandatory field)</t>
    </r>
  </si>
  <si>
    <t>SE</t>
  </si>
  <si>
    <t>Sweden</t>
  </si>
  <si>
    <t>audience</t>
  </si>
  <si>
    <t>Specific audience that the ad should be targeted against</t>
  </si>
  <si>
    <r>
      <t xml:space="preserve">If none use </t>
    </r>
    <r>
      <rPr>
        <b/>
        <i/>
        <sz val="11"/>
        <color theme="1"/>
        <rFont val="Calibri"/>
        <family val="2"/>
        <scheme val="minor"/>
      </rPr>
      <t>ALL</t>
    </r>
    <r>
      <rPr>
        <b/>
        <i/>
        <sz val="11"/>
        <color rgb="FFFF0000"/>
        <rFont val="Calibri"/>
        <family val="2"/>
        <scheme val="minor"/>
      </rPr>
      <t xml:space="preserve"> (mandatory field)</t>
    </r>
  </si>
  <si>
    <t>PT</t>
  </si>
  <si>
    <t>Portugal</t>
  </si>
  <si>
    <t>Vertical/sport/game type</t>
  </si>
  <si>
    <t>Specific vertical that the placement is being targeted against - This can also be a sport or game type (football, slot) depending on the brand needs</t>
  </si>
  <si>
    <r>
      <t xml:space="preserve">If none use </t>
    </r>
    <r>
      <rPr>
        <b/>
        <i/>
        <sz val="11"/>
        <color theme="1"/>
        <rFont val="Calibri"/>
        <family val="2"/>
        <scheme val="minor"/>
      </rPr>
      <t xml:space="preserve">ALL </t>
    </r>
    <r>
      <rPr>
        <b/>
        <i/>
        <sz val="11"/>
        <color rgb="FFFF0000"/>
        <rFont val="Calibri"/>
        <family val="2"/>
        <scheme val="minor"/>
      </rPr>
      <t xml:space="preserve"> (mandatory field)</t>
    </r>
  </si>
  <si>
    <t>RO</t>
  </si>
  <si>
    <t>Romania</t>
  </si>
  <si>
    <t>Message</t>
  </si>
  <si>
    <t>The main message of the ads</t>
  </si>
  <si>
    <t>JP</t>
  </si>
  <si>
    <t>Japan</t>
  </si>
  <si>
    <t>Offer</t>
  </si>
  <si>
    <t>Any specific promotion or "sub-message" (e.g. odds booster..)</t>
  </si>
  <si>
    <r>
      <t xml:space="preserve">If none use </t>
    </r>
    <r>
      <rPr>
        <b/>
        <i/>
        <sz val="11"/>
        <color theme="1"/>
        <rFont val="Calibri"/>
        <family val="2"/>
        <scheme val="minor"/>
      </rPr>
      <t xml:space="preserve"> NO  </t>
    </r>
    <r>
      <rPr>
        <b/>
        <i/>
        <sz val="11"/>
        <color rgb="FFFF0000"/>
        <rFont val="Calibri"/>
        <family val="2"/>
        <scheme val="minor"/>
      </rPr>
      <t>(mandatory field)</t>
    </r>
  </si>
  <si>
    <t>IE</t>
  </si>
  <si>
    <t>Ireland</t>
  </si>
  <si>
    <t>Landing page</t>
  </si>
  <si>
    <r>
      <t>Landing page FULL URL where the ad should click-through. (for mobile going into appstore/Google play just add "</t>
    </r>
    <r>
      <rPr>
        <b/>
        <sz val="11"/>
        <color theme="1"/>
        <rFont val="Calibri"/>
        <family val="2"/>
        <scheme val="minor"/>
      </rPr>
      <t>AppStore</t>
    </r>
    <r>
      <rPr>
        <sz val="11"/>
        <color theme="1"/>
        <rFont val="Calibri"/>
        <family val="2"/>
        <scheme val="minor"/>
      </rPr>
      <t>" or "</t>
    </r>
    <r>
      <rPr>
        <b/>
        <sz val="11"/>
        <color theme="1"/>
        <rFont val="Calibri"/>
        <family val="2"/>
        <scheme val="minor"/>
      </rPr>
      <t>GooglePlay</t>
    </r>
    <r>
      <rPr>
        <sz val="11"/>
        <color theme="1"/>
        <rFont val="Calibri"/>
        <family val="2"/>
        <scheme val="minor"/>
      </rPr>
      <t>"</t>
    </r>
  </si>
  <si>
    <t>NO</t>
  </si>
  <si>
    <t>Nowrway</t>
  </si>
  <si>
    <t>Format</t>
  </si>
  <si>
    <r>
      <t xml:space="preserve">Ad format for the specific placement; e.g. 300x250, 728x90 (if video, use the VOD + the length of the video: VOD5, VOD15, VOD30) if no format applies use 1x1. Idealy, insert one format per row/line - If more than one format per line is added, ensure thety are separated using </t>
    </r>
    <r>
      <rPr>
        <b/>
        <sz val="11"/>
        <color theme="1"/>
        <rFont val="Calibri"/>
        <family val="2"/>
        <scheme val="minor"/>
      </rPr>
      <t>commas!</t>
    </r>
  </si>
  <si>
    <t>PL</t>
  </si>
  <si>
    <t>Poland</t>
  </si>
  <si>
    <t>Targeting</t>
  </si>
  <si>
    <t>Formely called tactics - Targeting should describe the strategy for a given placement: prospecting, retargeting, remarketing…</t>
  </si>
  <si>
    <t>NL</t>
  </si>
  <si>
    <t>Holland/Netherlands</t>
  </si>
  <si>
    <t>Sub-targeting</t>
  </si>
  <si>
    <t>A varion of targeting - e.g. retargeting - Visitor? New accounts? Reactivation ?</t>
  </si>
  <si>
    <r>
      <t xml:space="preserve">If none use </t>
    </r>
    <r>
      <rPr>
        <b/>
        <i/>
        <sz val="11"/>
        <color theme="1"/>
        <rFont val="Calibri"/>
        <family val="2"/>
        <scheme val="minor"/>
      </rPr>
      <t xml:space="preserve">X </t>
    </r>
    <r>
      <rPr>
        <b/>
        <i/>
        <sz val="11"/>
        <color rgb="FFFF0000"/>
        <rFont val="Calibri"/>
        <family val="2"/>
        <scheme val="minor"/>
      </rPr>
      <t xml:space="preserve"> (mandatory field)</t>
    </r>
  </si>
  <si>
    <t>BR</t>
  </si>
  <si>
    <t>Brazil</t>
  </si>
  <si>
    <t>AMS</t>
  </si>
  <si>
    <t xml:space="preserve">Adops use only </t>
  </si>
  <si>
    <t>AMS tracker assigned to that placement</t>
  </si>
  <si>
    <t>KR</t>
  </si>
  <si>
    <t>Korea</t>
  </si>
  <si>
    <t>Campaign Type</t>
  </si>
  <si>
    <t>Specific campaign type - Mainly used for YouTube (true view, bumber, starndard view etc..)</t>
  </si>
  <si>
    <t>MX</t>
  </si>
  <si>
    <t>Mexico</t>
  </si>
  <si>
    <t>Deliverables</t>
  </si>
  <si>
    <t>Technical specification of which tag should be generated (VAST, VPAID, Javascript, iFrame, imp+click tracker, appsflyer link…)</t>
  </si>
  <si>
    <t>mandatory field - Check drop down list</t>
  </si>
  <si>
    <t>CN</t>
  </si>
  <si>
    <t>China</t>
  </si>
  <si>
    <t>Frequency caps</t>
  </si>
  <si>
    <t xml:space="preserve">Required frequency cap </t>
  </si>
  <si>
    <t>FI</t>
  </si>
  <si>
    <t>Finland</t>
  </si>
  <si>
    <t>Sequencial Messaging</t>
  </si>
  <si>
    <t>Description of how different creatives/messages should be delivered if in sequence</t>
  </si>
  <si>
    <t>HR</t>
  </si>
  <si>
    <t>Croatia</t>
  </si>
  <si>
    <t>Main KPI</t>
  </si>
  <si>
    <t>Main campaign goal (deposit, new account, install etc..)</t>
  </si>
  <si>
    <t>GR</t>
  </si>
  <si>
    <t>Greece</t>
  </si>
  <si>
    <t>Buying metric</t>
  </si>
  <si>
    <t>How is the campaign media being bought (CPI, CPM, CPR etc..)</t>
  </si>
  <si>
    <t>IN</t>
  </si>
  <si>
    <t>India</t>
  </si>
  <si>
    <t>Unit Cost ($)</t>
  </si>
  <si>
    <t>Cost per unit; related to the buying metric: e.g. if buying metric is CPM and unit $10 - $10 is the price for 1000 impressions</t>
  </si>
  <si>
    <t>BG</t>
  </si>
  <si>
    <t>Bulgaria</t>
  </si>
  <si>
    <t>Impressions</t>
  </si>
  <si>
    <t>number of forecasted impressions</t>
  </si>
  <si>
    <t>CZ</t>
  </si>
  <si>
    <t>Czech Republic</t>
  </si>
  <si>
    <t>Media cost($)</t>
  </si>
  <si>
    <t>planned cost for the placement</t>
  </si>
  <si>
    <t>UA</t>
  </si>
  <si>
    <t>Ukraine</t>
  </si>
  <si>
    <t>Reach</t>
  </si>
  <si>
    <t>expected reach (unique users) for that placement</t>
  </si>
  <si>
    <t>US</t>
  </si>
  <si>
    <t>United States</t>
  </si>
  <si>
    <t>Views</t>
  </si>
  <si>
    <t>number of completed views (video only) forecasted.</t>
  </si>
  <si>
    <t>AT</t>
  </si>
  <si>
    <t>Austria</t>
  </si>
  <si>
    <t>Dates</t>
  </si>
  <si>
    <t>Start and end dates of the placement</t>
  </si>
  <si>
    <t>Appsflyer post-back</t>
  </si>
  <si>
    <t>To be provided by the partner/network - If a third party requests to receive post-backs of events (install, new accounts, first deposits..) post-back details need to be provided for each event</t>
  </si>
  <si>
    <t>Nielsen Tag</t>
  </si>
  <si>
    <t>Do Adops need to generate a nielsen tag for the placement?</t>
  </si>
  <si>
    <t>Select "YES" or "NO" do not leave blank</t>
  </si>
  <si>
    <t>Environment</t>
  </si>
  <si>
    <t>Is the placement being served on web or in-app environment?</t>
  </si>
  <si>
    <t>Tech Spec/others</t>
  </si>
  <si>
    <t>Any publisher specific detail AdOps should be aware of.</t>
  </si>
  <si>
    <t>*Placement Name Values</t>
  </si>
  <si>
    <t>**Please, ensure that values added do NOT contain any space characters</t>
  </si>
  <si>
    <t>Country/State</t>
  </si>
  <si>
    <t>Budget Code</t>
  </si>
  <si>
    <t>Audience</t>
  </si>
  <si>
    <t>Select from DropDown Menu</t>
  </si>
  <si>
    <t>If none use TSG</t>
  </si>
  <si>
    <r>
      <t xml:space="preserve">If none use </t>
    </r>
    <r>
      <rPr>
        <b/>
        <i/>
        <sz val="11"/>
        <color theme="4"/>
        <rFont val="Calibri"/>
        <family val="2"/>
        <scheme val="minor"/>
      </rPr>
      <t>Direct</t>
    </r>
  </si>
  <si>
    <r>
      <t xml:space="preserve">If none use </t>
    </r>
    <r>
      <rPr>
        <b/>
        <i/>
        <sz val="11"/>
        <color theme="4"/>
        <rFont val="Calibri"/>
        <family val="2"/>
        <scheme val="minor"/>
      </rPr>
      <t>OpenMarket</t>
    </r>
  </si>
  <si>
    <r>
      <t xml:space="preserve">If none use </t>
    </r>
    <r>
      <rPr>
        <b/>
        <i/>
        <sz val="11"/>
        <color theme="4"/>
        <rFont val="Calibri"/>
        <family val="2"/>
        <scheme val="minor"/>
      </rPr>
      <t>ROS</t>
    </r>
  </si>
  <si>
    <r>
      <t xml:space="preserve">If none use </t>
    </r>
    <r>
      <rPr>
        <b/>
        <i/>
        <sz val="11"/>
        <color theme="4"/>
        <rFont val="Calibri"/>
        <family val="2"/>
        <scheme val="minor"/>
      </rPr>
      <t>ALL</t>
    </r>
  </si>
  <si>
    <r>
      <t xml:space="preserve">If none use </t>
    </r>
    <r>
      <rPr>
        <b/>
        <i/>
        <sz val="11"/>
        <color theme="4"/>
        <rFont val="Calibri"/>
        <family val="2"/>
        <scheme val="minor"/>
      </rPr>
      <t xml:space="preserve"> NO</t>
    </r>
  </si>
  <si>
    <t>If none use X</t>
  </si>
  <si>
    <t>Josh</t>
  </si>
  <si>
    <t>SkyBet</t>
  </si>
  <si>
    <t>iOS</t>
  </si>
  <si>
    <t>G</t>
  </si>
  <si>
    <t>Moblin</t>
  </si>
  <si>
    <t>Vungle</t>
  </si>
  <si>
    <t>ROS</t>
  </si>
  <si>
    <t>FDB</t>
  </si>
  <si>
    <t>Prospecting</t>
  </si>
  <si>
    <t>X</t>
  </si>
  <si>
    <t>Appsflyer w/ Machine wrap</t>
  </si>
  <si>
    <t>First Deposits</t>
  </si>
  <si>
    <t>CPI</t>
  </si>
  <si>
    <t>In-app</t>
  </si>
  <si>
    <t>No</t>
  </si>
  <si>
    <t>Row reference</t>
  </si>
  <si>
    <t>Placement Name</t>
  </si>
  <si>
    <t>LEN</t>
  </si>
  <si>
    <t>Space Character Flag</t>
  </si>
  <si>
    <t>Sizmek Campaign Name</t>
  </si>
  <si>
    <t>Geo</t>
  </si>
  <si>
    <t>reference</t>
  </si>
  <si>
    <t>Banner Size</t>
  </si>
  <si>
    <t>Placement?</t>
  </si>
  <si>
    <t>300x250</t>
  </si>
  <si>
    <t>160x600</t>
  </si>
  <si>
    <t>728x90</t>
  </si>
  <si>
    <t>300x600</t>
  </si>
  <si>
    <t>970x250</t>
  </si>
  <si>
    <t>970x90</t>
  </si>
  <si>
    <t>320x50</t>
  </si>
  <si>
    <t>300x100</t>
  </si>
  <si>
    <t>300x50</t>
  </si>
  <si>
    <t>320x480</t>
  </si>
  <si>
    <t>480x320</t>
  </si>
  <si>
    <t>120x600</t>
  </si>
  <si>
    <t>468x60</t>
  </si>
  <si>
    <t>250x250</t>
  </si>
  <si>
    <t>240x400</t>
  </si>
  <si>
    <t>336x280</t>
  </si>
  <si>
    <t>180x150</t>
  </si>
  <si>
    <t>720x300</t>
  </si>
  <si>
    <t>234x60</t>
  </si>
  <si>
    <t>88x31</t>
  </si>
  <si>
    <t>120x60</t>
  </si>
  <si>
    <t>120x240</t>
  </si>
  <si>
    <t>125x125</t>
  </si>
  <si>
    <t>200x200</t>
  </si>
  <si>
    <t>200x60</t>
  </si>
  <si>
    <t>320x270</t>
  </si>
  <si>
    <t>504x118</t>
  </si>
  <si>
    <t>300x150</t>
  </si>
  <si>
    <t>320x100</t>
  </si>
  <si>
    <t>300x1050</t>
  </si>
  <si>
    <t>930x180</t>
  </si>
  <si>
    <t>980x120</t>
  </si>
  <si>
    <t>580x400</t>
  </si>
  <si>
    <t>750x300</t>
  </si>
  <si>
    <t>750x200</t>
  </si>
  <si>
    <t>750x100</t>
  </si>
  <si>
    <t>VOD5</t>
  </si>
  <si>
    <t>VOD10</t>
  </si>
  <si>
    <t>VOD15</t>
  </si>
  <si>
    <t>VOD20</t>
  </si>
  <si>
    <t>VOD25</t>
  </si>
  <si>
    <t>VOD30</t>
  </si>
  <si>
    <t>VOD60</t>
  </si>
  <si>
    <t>1424x699</t>
  </si>
  <si>
    <t>900x750</t>
  </si>
  <si>
    <t>1x1</t>
  </si>
  <si>
    <t>1X1</t>
  </si>
  <si>
    <t>ROW</t>
  </si>
  <si>
    <t>Network/Publisher</t>
  </si>
  <si>
    <t>channel</t>
  </si>
  <si>
    <t>adserver</t>
  </si>
  <si>
    <t>budget code</t>
  </si>
  <si>
    <t>Display</t>
  </si>
  <si>
    <t>GVOD</t>
  </si>
  <si>
    <t>L</t>
  </si>
  <si>
    <t>Affiliates</t>
  </si>
  <si>
    <t>affiliates</t>
  </si>
  <si>
    <t>LiveEvents</t>
  </si>
  <si>
    <t>?</t>
  </si>
  <si>
    <t>ASO</t>
  </si>
  <si>
    <t>aso</t>
  </si>
  <si>
    <t>PAIDSOCIAL</t>
  </si>
  <si>
    <t>paidsocial</t>
  </si>
  <si>
    <t>CRM</t>
  </si>
  <si>
    <t>crm</t>
  </si>
  <si>
    <t>ORGANICSOCIAL</t>
  </si>
  <si>
    <t>organicsocial</t>
  </si>
  <si>
    <t>network</t>
  </si>
  <si>
    <t>short name</t>
  </si>
  <si>
    <t>DV360</t>
  </si>
  <si>
    <t>groundtruth</t>
  </si>
  <si>
    <t>GROUNDTRUTH</t>
  </si>
  <si>
    <t>hotstar</t>
  </si>
  <si>
    <t>HOTSTAR</t>
  </si>
  <si>
    <t>Mediamath</t>
  </si>
  <si>
    <t>MEDIAMATH</t>
  </si>
  <si>
    <t>mobkoi</t>
  </si>
  <si>
    <t>MOBKOI</t>
  </si>
  <si>
    <t>snapchat</t>
  </si>
  <si>
    <t>SNAPCHAT</t>
  </si>
  <si>
    <t>Spox</t>
  </si>
  <si>
    <t>SPOX</t>
  </si>
  <si>
    <t>Tradelab</t>
  </si>
  <si>
    <t>TRADELAB</t>
  </si>
  <si>
    <t>Twitch</t>
  </si>
  <si>
    <t>TWITCH</t>
  </si>
  <si>
    <t>twitter</t>
  </si>
  <si>
    <t>TWITTER</t>
  </si>
  <si>
    <t>verizongemeni</t>
  </si>
  <si>
    <t>VERIZONGEMINI</t>
  </si>
  <si>
    <t>Facebook</t>
  </si>
  <si>
    <t>FACEBOOK</t>
  </si>
  <si>
    <t>Paytm</t>
  </si>
  <si>
    <t>PAYTM</t>
  </si>
  <si>
    <t>Tinder</t>
  </si>
  <si>
    <t>TINDER</t>
  </si>
  <si>
    <t>AdColony</t>
  </si>
  <si>
    <t>ADCOLONY</t>
  </si>
  <si>
    <t>Inmobi</t>
  </si>
  <si>
    <t>INMOBI</t>
  </si>
  <si>
    <t>VUNGLE</t>
  </si>
  <si>
    <t>Tappx</t>
  </si>
  <si>
    <t>TAPPX</t>
  </si>
  <si>
    <t>MuyInteresante</t>
  </si>
  <si>
    <t>LINICOM</t>
  </si>
  <si>
    <t>nydailynews</t>
  </si>
  <si>
    <t>NYDAILYNEWS</t>
  </si>
  <si>
    <t>espn</t>
  </si>
  <si>
    <t>ESPN</t>
  </si>
  <si>
    <t>Mediatroopers</t>
  </si>
  <si>
    <t>MEDIATROOPERS</t>
  </si>
  <si>
    <t>Brands</t>
  </si>
  <si>
    <t>code</t>
  </si>
  <si>
    <t>PokerStars</t>
  </si>
  <si>
    <t>PS</t>
  </si>
  <si>
    <t>BetStars</t>
  </si>
  <si>
    <t>BS</t>
  </si>
  <si>
    <t>StarsCasino</t>
  </si>
  <si>
    <t>PC</t>
  </si>
  <si>
    <t>FullTilt</t>
  </si>
  <si>
    <t>FT</t>
  </si>
  <si>
    <t>PS Play</t>
  </si>
  <si>
    <t>PSP</t>
  </si>
  <si>
    <t>SB</t>
  </si>
  <si>
    <t>Foxbet</t>
  </si>
  <si>
    <t>FXB</t>
  </si>
  <si>
    <t>Countries</t>
  </si>
  <si>
    <t>Budgets</t>
  </si>
  <si>
    <t>Agencies</t>
  </si>
  <si>
    <t>Tag Type</t>
  </si>
  <si>
    <t>Buying Metric</t>
  </si>
  <si>
    <t>Evironment</t>
  </si>
  <si>
    <t>Adserver</t>
  </si>
  <si>
    <t>Desktop</t>
  </si>
  <si>
    <t>TSG</t>
  </si>
  <si>
    <t>JavaScript Tag</t>
  </si>
  <si>
    <t>CPM</t>
  </si>
  <si>
    <t>Web</t>
  </si>
  <si>
    <t>Yes</t>
  </si>
  <si>
    <t>dcm</t>
  </si>
  <si>
    <t>Android</t>
  </si>
  <si>
    <t>StrangeThoughts</t>
  </si>
  <si>
    <t>Retargeting</t>
  </si>
  <si>
    <t>Registrations</t>
  </si>
  <si>
    <t>iFrame Tag</t>
  </si>
  <si>
    <t>ft</t>
  </si>
  <si>
    <t>Re-marketing</t>
  </si>
  <si>
    <t>Installs</t>
  </si>
  <si>
    <t>VAST Tag</t>
  </si>
  <si>
    <t>CPR</t>
  </si>
  <si>
    <t>Mix</t>
  </si>
  <si>
    <t>Mobile</t>
  </si>
  <si>
    <t>MediaMath</t>
  </si>
  <si>
    <t>click-to-download</t>
  </si>
  <si>
    <t>VPAID Tag</t>
  </si>
  <si>
    <t>CPA</t>
  </si>
  <si>
    <t>PHD</t>
  </si>
  <si>
    <t>Overall deposits</t>
  </si>
  <si>
    <t>Impression + click tracker links</t>
  </si>
  <si>
    <t>CPC</t>
  </si>
  <si>
    <t>CTV</t>
  </si>
  <si>
    <t>Mediacom</t>
  </si>
  <si>
    <t>Click tracker only</t>
  </si>
  <si>
    <t>Flat Fee</t>
  </si>
  <si>
    <t>MindShare</t>
  </si>
  <si>
    <t>Video tracker only</t>
  </si>
  <si>
    <t>Comission (%)</t>
  </si>
  <si>
    <t>Appsflyer links only</t>
  </si>
  <si>
    <t>Other (please add manually)</t>
  </si>
  <si>
    <t>PA</t>
  </si>
  <si>
    <t>NJ</t>
  </si>
  <si>
    <t>platform</t>
  </si>
  <si>
    <t>Shortname</t>
  </si>
  <si>
    <t>DESK</t>
  </si>
  <si>
    <t>AND</t>
  </si>
  <si>
    <t>MOB</t>
  </si>
  <si>
    <t>DIS</t>
  </si>
  <si>
    <t>iOS LP</t>
  </si>
  <si>
    <t>AND LP</t>
  </si>
  <si>
    <t>Desk LP</t>
  </si>
  <si>
    <t>If none leave blank</t>
  </si>
  <si>
    <t>campaign name</t>
  </si>
  <si>
    <t>deliverables</t>
  </si>
  <si>
    <t>Unit Cost</t>
  </si>
  <si>
    <t>PokerStars Sports</t>
  </si>
  <si>
    <t>PSS</t>
  </si>
  <si>
    <t>LaCourse</t>
  </si>
  <si>
    <t>ADD</t>
  </si>
  <si>
    <t>YouTube</t>
  </si>
  <si>
    <t>M1845_Sport_Games_Lifestyle_Lookalikes</t>
  </si>
  <si>
    <t>POKER</t>
  </si>
  <si>
    <t>LACOURSE</t>
  </si>
  <si>
    <t>OpenMarket</t>
  </si>
  <si>
    <t>RON</t>
  </si>
  <si>
    <t>SiteVisitors</t>
  </si>
  <si>
    <t>VOD12LAN</t>
  </si>
  <si>
    <t>05/05/2020-31/05/2020</t>
  </si>
  <si>
    <t>VOD6LAN</t>
  </si>
  <si>
    <t>https://www.pokerstars.fr/sites/vod/lacourse/starcode</t>
  </si>
  <si>
    <t>https://www.pokerstars.fr/sites/android/lacourse/starcode</t>
  </si>
  <si>
    <t>Conversion</t>
  </si>
  <si>
    <t>Start</t>
  </si>
  <si>
    <t>End</t>
  </si>
  <si>
    <t>start</t>
  </si>
  <si>
    <t>end</t>
  </si>
  <si>
    <t>First hand sport</t>
  </si>
  <si>
    <t>Bet placed</t>
  </si>
  <si>
    <t>CO</t>
  </si>
  <si>
    <t>License</t>
  </si>
  <si>
    <t>geo</t>
  </si>
  <si>
    <t>licence</t>
  </si>
  <si>
    <t>NET</t>
  </si>
  <si>
    <t>EU</t>
  </si>
  <si>
    <t>EE</t>
  </si>
  <si>
    <t>COM</t>
  </si>
  <si>
    <t>PS-NET</t>
  </si>
  <si>
    <t>PS-RU</t>
  </si>
  <si>
    <t>FT-NET</t>
  </si>
  <si>
    <t>PS-IN</t>
  </si>
  <si>
    <t>PS-CA</t>
  </si>
  <si>
    <t>PS-BR</t>
  </si>
  <si>
    <t>PS-UA</t>
  </si>
  <si>
    <t>PS-MX</t>
  </si>
  <si>
    <t>PS-NO</t>
  </si>
  <si>
    <t>PS-JP</t>
  </si>
  <si>
    <t>PS-CN</t>
  </si>
  <si>
    <t>PS-KR</t>
  </si>
  <si>
    <t>PS-SE</t>
  </si>
  <si>
    <t>PS-DE</t>
  </si>
  <si>
    <t>PS-EU</t>
  </si>
  <si>
    <t>PS-IE</t>
  </si>
  <si>
    <t>PS-FI</t>
  </si>
  <si>
    <t>PS-GR</t>
  </si>
  <si>
    <t>PS-AT</t>
  </si>
  <si>
    <t>PS-US</t>
  </si>
  <si>
    <t>PS-UK</t>
  </si>
  <si>
    <t>PS-FR</t>
  </si>
  <si>
    <t>PS-ES</t>
  </si>
  <si>
    <t>PS-IT</t>
  </si>
  <si>
    <t>PS-PT</t>
  </si>
  <si>
    <t>PS-DK</t>
  </si>
  <si>
    <t>PS-BE</t>
  </si>
  <si>
    <t>PS-BG</t>
  </si>
  <si>
    <t>PS-RO</t>
  </si>
  <si>
    <t>PS-CZ</t>
  </si>
  <si>
    <t>PS-EE</t>
  </si>
  <si>
    <t>PS-COM</t>
  </si>
  <si>
    <t>PC-SE</t>
  </si>
  <si>
    <t>SB-DE</t>
  </si>
  <si>
    <t>FXB-NJ</t>
  </si>
  <si>
    <t>FXB-PA</t>
  </si>
  <si>
    <t>PS-PA</t>
  </si>
  <si>
    <t>PC-PA</t>
  </si>
  <si>
    <t>PS-NJ</t>
  </si>
  <si>
    <t>FXB-CO</t>
  </si>
  <si>
    <t>PS-VN</t>
  </si>
  <si>
    <t>PS-AR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</si>
</sst>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[$$-409]* #,##0.00_ ;_-[$$-409]* \-#,##0.00\ ;_-[$$-409]* &quot;-&quot;??_ ;_-@_ "/>
    <numFmt numFmtId="165" formatCode="_-* #,##0_-;\-* #,##0_-;_-* &quot;-&quot;??_-;_-@_-"/>
    <numFmt numFmtId="166" formatCode="yyyy\-mm\-dd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9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1" fillId="3" borderId="1" applyFont="0" applyFill="0"/>
  </cellStyleXfs>
  <cellXfs count="44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2"/>
    <xf numFmtId="164" fontId="0" fillId="0" borderId="0" xfId="0" applyNumberFormat="1"/>
    <xf numFmtId="43" fontId="0" fillId="0" borderId="0" xfId="1" applyFont="1"/>
    <xf numFmtId="165" fontId="0" fillId="0" borderId="0" xfId="1" applyNumberFormat="1" applyFont="1"/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2" xfId="0" applyFont="1" applyBorder="1"/>
    <xf numFmtId="0" fontId="6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7" fillId="0" borderId="2" xfId="0" applyFont="1" applyBorder="1"/>
    <xf numFmtId="0" fontId="3" fillId="0" borderId="2" xfId="0" applyFont="1" applyBorder="1"/>
    <xf numFmtId="0" fontId="18" fillId="0" borderId="0" xfId="0" applyFont="1"/>
    <xf numFmtId="0" fontId="9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20" fillId="4" borderId="2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19" fillId="4" borderId="2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0" xfId="0" applyFont="1" applyFill="1"/>
    <xf numFmtId="0" fontId="24" fillId="0" borderId="0" xfId="0" applyFont="1"/>
    <xf numFmtId="0" fontId="0" fillId="5" borderId="0" xfId="0" applyFill="1"/>
    <xf numFmtId="0" fontId="2" fillId="0" borderId="0" xfId="0" applyFont="1"/>
    <xf numFmtId="166" fontId="0" fillId="0" borderId="0" xfId="0" applyNumberFormat="1"/>
  </cellXfs>
  <cellStyles count="4">
    <cellStyle name="Comma" xfId="1" builtinId="3"/>
    <cellStyle name="Hyperlink" xfId="2" builtinId="8"/>
    <cellStyle name="Normal" xfId="0" builtinId="0"/>
    <cellStyle name="WH BORDER" xfId="3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rafficking\Foxbet\Affiliates\Copy%20of%20TS%20Template%20for%20Fox%20Links%20-%20Clever%20Advertis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Full TS"/>
      <sheetName val="Placement name build"/>
      <sheetName val="Normalizer multi-format"/>
      <sheetName val="URLBuilderUpload"/>
      <sheetName val="lookup_channel"/>
      <sheetName val="lookup_network"/>
      <sheetName val="lookup_brand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budget code</v>
          </cell>
          <cell r="B1" t="str">
            <v>channel</v>
          </cell>
        </row>
        <row r="2">
          <cell r="A2" t="str">
            <v>G</v>
          </cell>
          <cell r="B2" t="str">
            <v>Display</v>
          </cell>
        </row>
        <row r="3">
          <cell r="A3" t="str">
            <v>GVOD</v>
          </cell>
          <cell r="B3" t="str">
            <v>Display</v>
          </cell>
        </row>
        <row r="4">
          <cell r="A4" t="str">
            <v>L</v>
          </cell>
          <cell r="B4" t="str">
            <v>Display</v>
          </cell>
        </row>
        <row r="5">
          <cell r="A5" t="str">
            <v>Affiliates</v>
          </cell>
          <cell r="B5" t="str">
            <v>affiliates</v>
          </cell>
        </row>
        <row r="6">
          <cell r="A6" t="str">
            <v>LiveEvents</v>
          </cell>
          <cell r="B6" t="str">
            <v>?</v>
          </cell>
        </row>
        <row r="7">
          <cell r="A7" t="str">
            <v>ASO</v>
          </cell>
          <cell r="B7" t="str">
            <v>aso</v>
          </cell>
        </row>
        <row r="8">
          <cell r="A8" t="str">
            <v>PAIDSOCIAL</v>
          </cell>
          <cell r="B8" t="str">
            <v>paidsocial</v>
          </cell>
        </row>
        <row r="9">
          <cell r="A9" t="str">
            <v>CRM</v>
          </cell>
          <cell r="B9" t="str">
            <v>crm</v>
          </cell>
        </row>
        <row r="10">
          <cell r="A10" t="str">
            <v>ORGANICSOCIAL</v>
          </cell>
          <cell r="B10" t="str">
            <v>organicsocial</v>
          </cell>
        </row>
      </sheetData>
      <sheetData sheetId="6">
        <row r="1">
          <cell r="A1" t="str">
            <v>network</v>
          </cell>
          <cell r="B1" t="str">
            <v>short name</v>
          </cell>
        </row>
        <row r="2">
          <cell r="A2" t="str">
            <v>DV360</v>
          </cell>
          <cell r="B2" t="str">
            <v>DV360</v>
          </cell>
        </row>
        <row r="3">
          <cell r="A3" t="str">
            <v>groundtruth</v>
          </cell>
          <cell r="B3" t="str">
            <v>GROUNDTRUTH</v>
          </cell>
        </row>
        <row r="4">
          <cell r="A4" t="str">
            <v>hotstar</v>
          </cell>
          <cell r="B4" t="str">
            <v>HOTSTAR</v>
          </cell>
        </row>
        <row r="5">
          <cell r="A5" t="str">
            <v>Mediamath</v>
          </cell>
          <cell r="B5" t="str">
            <v>MEDIAMATH</v>
          </cell>
        </row>
        <row r="6">
          <cell r="A6" t="str">
            <v>mobkoi</v>
          </cell>
          <cell r="B6" t="str">
            <v>MOBKOI</v>
          </cell>
        </row>
        <row r="7">
          <cell r="A7" t="str">
            <v>snapchat</v>
          </cell>
          <cell r="B7" t="str">
            <v>SNAPCHAT</v>
          </cell>
        </row>
        <row r="8">
          <cell r="A8" t="str">
            <v>Spox</v>
          </cell>
          <cell r="B8" t="str">
            <v>SPOX</v>
          </cell>
        </row>
        <row r="9">
          <cell r="A9" t="str">
            <v>Tradelab</v>
          </cell>
          <cell r="B9" t="str">
            <v>TRADELAB</v>
          </cell>
        </row>
        <row r="10">
          <cell r="A10" t="str">
            <v>Twitch</v>
          </cell>
          <cell r="B10" t="str">
            <v>TWITCH</v>
          </cell>
        </row>
        <row r="11">
          <cell r="A11" t="str">
            <v>twitter</v>
          </cell>
          <cell r="B11" t="str">
            <v>TWITTER</v>
          </cell>
        </row>
        <row r="12">
          <cell r="A12" t="str">
            <v>verizongemeni</v>
          </cell>
          <cell r="B12" t="str">
            <v>VERIZONGEMINI</v>
          </cell>
        </row>
        <row r="13">
          <cell r="A13" t="str">
            <v>Facebook</v>
          </cell>
          <cell r="B13" t="str">
            <v>FACEBOOK</v>
          </cell>
        </row>
        <row r="14">
          <cell r="A14" t="str">
            <v>Paytm</v>
          </cell>
          <cell r="B14" t="str">
            <v>PAYTM</v>
          </cell>
        </row>
        <row r="15">
          <cell r="A15" t="str">
            <v>Tinder</v>
          </cell>
          <cell r="B15" t="str">
            <v>TINDER</v>
          </cell>
        </row>
        <row r="16">
          <cell r="A16" t="str">
            <v>AdColony</v>
          </cell>
          <cell r="B16" t="str">
            <v>ADCOLONY</v>
          </cell>
        </row>
        <row r="17">
          <cell r="A17" t="str">
            <v>Inmobi</v>
          </cell>
          <cell r="B17" t="str">
            <v>INMOBI</v>
          </cell>
        </row>
        <row r="18">
          <cell r="A18" t="str">
            <v>Vungle</v>
          </cell>
          <cell r="B18" t="str">
            <v>VUNGLE</v>
          </cell>
        </row>
        <row r="19">
          <cell r="A19" t="str">
            <v>Tappx</v>
          </cell>
          <cell r="B19" t="str">
            <v>TAPPX</v>
          </cell>
        </row>
        <row r="20">
          <cell r="A20" t="str">
            <v>MuyInteresante</v>
          </cell>
          <cell r="B20" t="str">
            <v>LINICOM</v>
          </cell>
        </row>
        <row r="21">
          <cell r="A21" t="str">
            <v>nydailynews</v>
          </cell>
          <cell r="B21" t="str">
            <v>NYDAILYNEWS</v>
          </cell>
        </row>
        <row r="22">
          <cell r="A22" t="str">
            <v>espn</v>
          </cell>
          <cell r="B22" t="str">
            <v>ESPN</v>
          </cell>
        </row>
      </sheetData>
      <sheetData sheetId="7" refreshError="1"/>
      <sheetData sheetId="8">
        <row r="1">
          <cell r="A1" t="str">
            <v>Brands</v>
          </cell>
          <cell r="B1" t="str">
            <v>Countries</v>
          </cell>
          <cell r="C1" t="str">
            <v>Platform</v>
          </cell>
          <cell r="D1" t="str">
            <v>Budgets</v>
          </cell>
          <cell r="E1" t="str">
            <v>Agencies</v>
          </cell>
          <cell r="F1" t="str">
            <v>Targeting</v>
          </cell>
          <cell r="G1" t="str">
            <v>Main KPI</v>
          </cell>
          <cell r="H1" t="str">
            <v>Tag Type</v>
          </cell>
          <cell r="I1" t="str">
            <v>Buying Metric</v>
          </cell>
          <cell r="J1" t="str">
            <v>Evironment</v>
          </cell>
          <cell r="K1" t="str">
            <v>Nielsen Tag</v>
          </cell>
          <cell r="L1" t="str">
            <v>Adserver</v>
          </cell>
        </row>
        <row r="2">
          <cell r="A2" t="str">
            <v>PokerStars</v>
          </cell>
          <cell r="B2" t="str">
            <v>UK</v>
          </cell>
          <cell r="C2" t="str">
            <v>Desktop</v>
          </cell>
          <cell r="D2" t="str">
            <v>G</v>
          </cell>
          <cell r="E2" t="str">
            <v>TSG</v>
          </cell>
          <cell r="F2" t="str">
            <v>Prospecting</v>
          </cell>
          <cell r="G2" t="str">
            <v>First Deposits</v>
          </cell>
          <cell r="H2" t="str">
            <v>JavaScript Tag</v>
          </cell>
          <cell r="I2" t="str">
            <v>CPM</v>
          </cell>
          <cell r="J2" t="str">
            <v>Web</v>
          </cell>
          <cell r="K2" t="str">
            <v>Yes</v>
          </cell>
          <cell r="L2" t="str">
            <v>dcm</v>
          </cell>
        </row>
        <row r="3">
          <cell r="A3" t="str">
            <v>BetStars</v>
          </cell>
          <cell r="B3" t="str">
            <v>DE</v>
          </cell>
          <cell r="C3" t="str">
            <v>Android</v>
          </cell>
          <cell r="D3" t="str">
            <v>GVOD</v>
          </cell>
          <cell r="E3" t="str">
            <v>StrangeThoughts</v>
          </cell>
          <cell r="F3" t="str">
            <v>Retargeting</v>
          </cell>
          <cell r="G3" t="str">
            <v>Registrations</v>
          </cell>
          <cell r="H3" t="str">
            <v>iFrame Tag</v>
          </cell>
          <cell r="I3" t="str">
            <v>CPI</v>
          </cell>
          <cell r="J3" t="str">
            <v>In-app</v>
          </cell>
          <cell r="K3" t="str">
            <v>No</v>
          </cell>
          <cell r="L3" t="str">
            <v>ft</v>
          </cell>
        </row>
        <row r="4">
          <cell r="A4" t="str">
            <v>StarsCasino</v>
          </cell>
          <cell r="B4" t="str">
            <v>BE</v>
          </cell>
          <cell r="C4" t="str">
            <v>iOS</v>
          </cell>
          <cell r="D4" t="str">
            <v>L</v>
          </cell>
          <cell r="E4" t="str">
            <v>Moblin</v>
          </cell>
          <cell r="F4" t="str">
            <v>Re-marketing</v>
          </cell>
          <cell r="G4" t="str">
            <v>Installs</v>
          </cell>
          <cell r="H4" t="str">
            <v>VAST Tag</v>
          </cell>
          <cell r="I4" t="str">
            <v>CPR</v>
          </cell>
          <cell r="J4" t="str">
            <v>Mix</v>
          </cell>
        </row>
        <row r="5">
          <cell r="A5" t="str">
            <v>FullTilt</v>
          </cell>
          <cell r="B5" t="str">
            <v>CA</v>
          </cell>
          <cell r="C5" t="str">
            <v>Mobile</v>
          </cell>
          <cell r="D5" t="str">
            <v>Affiliates</v>
          </cell>
          <cell r="E5" t="str">
            <v>MediaMath</v>
          </cell>
          <cell r="G5" t="str">
            <v>click-to-download</v>
          </cell>
          <cell r="H5" t="str">
            <v>VPAID Tag</v>
          </cell>
          <cell r="I5" t="str">
            <v>CPA</v>
          </cell>
        </row>
        <row r="6">
          <cell r="A6" t="str">
            <v>PS Play</v>
          </cell>
          <cell r="B6" t="str">
            <v>DK</v>
          </cell>
          <cell r="C6" t="str">
            <v>Display</v>
          </cell>
          <cell r="D6" t="str">
            <v>LiveEvents</v>
          </cell>
          <cell r="E6" t="str">
            <v>PHD</v>
          </cell>
          <cell r="G6" t="str">
            <v>Overall deposits</v>
          </cell>
          <cell r="H6" t="str">
            <v>Impression + click tracker links</v>
          </cell>
          <cell r="I6" t="str">
            <v>CPC</v>
          </cell>
        </row>
        <row r="7">
          <cell r="A7" t="str">
            <v>SkyBet</v>
          </cell>
          <cell r="B7" t="str">
            <v>ES</v>
          </cell>
          <cell r="C7" t="str">
            <v>CTV</v>
          </cell>
          <cell r="D7" t="str">
            <v>ASO</v>
          </cell>
          <cell r="E7" t="str">
            <v>Mediacom</v>
          </cell>
          <cell r="H7" t="str">
            <v>Click tracker only</v>
          </cell>
          <cell r="I7" t="str">
            <v>Flat Fee</v>
          </cell>
        </row>
        <row r="8">
          <cell r="B8" t="str">
            <v>FR</v>
          </cell>
          <cell r="D8" t="str">
            <v>PAIDSOCIAL</v>
          </cell>
          <cell r="E8" t="str">
            <v>MindShare</v>
          </cell>
          <cell r="H8" t="str">
            <v>Video tracker only</v>
          </cell>
          <cell r="I8" t="str">
            <v>Comission (%)</v>
          </cell>
        </row>
        <row r="9">
          <cell r="B9" t="str">
            <v>IT</v>
          </cell>
          <cell r="D9" t="str">
            <v>CRM</v>
          </cell>
          <cell r="E9" t="str">
            <v>LINICOM</v>
          </cell>
          <cell r="H9" t="str">
            <v>Appsflyer links only</v>
          </cell>
        </row>
        <row r="10">
          <cell r="B10" t="str">
            <v>RU</v>
          </cell>
          <cell r="E10" t="str">
            <v>Other (please add manually)</v>
          </cell>
          <cell r="H10" t="str">
            <v>Appsflyer w/ Machine wrap</v>
          </cell>
        </row>
        <row r="11">
          <cell r="B11" t="str">
            <v>SE</v>
          </cell>
          <cell r="H11" t="str">
            <v>Other (please add manually)</v>
          </cell>
        </row>
        <row r="12">
          <cell r="B12" t="str">
            <v>PT</v>
          </cell>
        </row>
        <row r="13">
          <cell r="B13" t="str">
            <v>RO</v>
          </cell>
        </row>
        <row r="14">
          <cell r="B14" t="str">
            <v>JP</v>
          </cell>
        </row>
        <row r="15">
          <cell r="B15" t="str">
            <v>IE</v>
          </cell>
        </row>
        <row r="16">
          <cell r="B16" t="str">
            <v>NO</v>
          </cell>
        </row>
        <row r="17">
          <cell r="B17" t="str">
            <v>PL</v>
          </cell>
        </row>
        <row r="18">
          <cell r="B18" t="str">
            <v>NL</v>
          </cell>
        </row>
        <row r="19">
          <cell r="B19" t="str">
            <v>BR</v>
          </cell>
        </row>
        <row r="20">
          <cell r="B20" t="str">
            <v>KR</v>
          </cell>
        </row>
        <row r="21">
          <cell r="B21" t="str">
            <v>MX</v>
          </cell>
        </row>
        <row r="22">
          <cell r="B22" t="str">
            <v>CN</v>
          </cell>
        </row>
        <row r="23">
          <cell r="B23" t="str">
            <v>FI</v>
          </cell>
        </row>
        <row r="24">
          <cell r="B24" t="str">
            <v>HR</v>
          </cell>
        </row>
        <row r="25">
          <cell r="B25" t="str">
            <v>GR</v>
          </cell>
        </row>
        <row r="26">
          <cell r="B26" t="str">
            <v>IN</v>
          </cell>
        </row>
        <row r="27">
          <cell r="B27" t="str">
            <v>BG</v>
          </cell>
        </row>
        <row r="28">
          <cell r="B28" t="str">
            <v>CZ</v>
          </cell>
        </row>
        <row r="29">
          <cell r="B29" t="str">
            <v>UA</v>
          </cell>
        </row>
        <row r="30">
          <cell r="B30" t="str">
            <v>US</v>
          </cell>
        </row>
        <row r="31">
          <cell r="B31" t="str">
            <v>AT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showGridLines="0" topLeftCell="A8" zoomScale="85" zoomScaleNormal="85" workbookViewId="0">
      <selection activeCell="A36" sqref="A36"/>
    </sheetView>
  </sheetViews>
  <sheetFormatPr defaultRowHeight="15" x14ac:dyDescent="0.25"/>
  <cols>
    <col min="1" max="1" width="42.28515625" style="3" customWidth="1"/>
    <col min="2" max="2" width="118.28515625" style="3" customWidth="1"/>
    <col min="3" max="3" width="47.28515625" customWidth="1"/>
    <col min="4" max="4" width="2.7109375" customWidth="1"/>
    <col min="5" max="5" width="30.85546875" customWidth="1"/>
    <col min="6" max="6" width="15.42578125" bestFit="1" customWidth="1"/>
  </cols>
  <sheetData>
    <row r="1" spans="1:6" x14ac:dyDescent="0.25">
      <c r="A1" s="2" t="s">
        <v>0</v>
      </c>
      <c r="B1" s="2" t="s">
        <v>1</v>
      </c>
      <c r="C1" s="1" t="s">
        <v>2</v>
      </c>
      <c r="E1" s="12" t="s">
        <v>3</v>
      </c>
      <c r="F1" s="12" t="s">
        <v>4</v>
      </c>
    </row>
    <row r="2" spans="1:6" ht="18" customHeight="1" x14ac:dyDescent="0.25">
      <c r="A2" s="17" t="s">
        <v>5</v>
      </c>
      <c r="B2" s="18" t="s">
        <v>6</v>
      </c>
      <c r="C2" s="19" t="s">
        <v>7</v>
      </c>
      <c r="E2" t="s">
        <v>8</v>
      </c>
      <c r="F2" t="s">
        <v>9</v>
      </c>
    </row>
    <row r="3" spans="1:6" x14ac:dyDescent="0.25">
      <c r="A3" s="20" t="s">
        <v>10</v>
      </c>
      <c r="B3" s="18" t="s">
        <v>11</v>
      </c>
      <c r="C3" s="19" t="s">
        <v>7</v>
      </c>
      <c r="E3" t="s">
        <v>12</v>
      </c>
      <c r="F3" t="s">
        <v>13</v>
      </c>
    </row>
    <row r="4" spans="1:6" x14ac:dyDescent="0.25">
      <c r="A4" s="20" t="s">
        <v>14</v>
      </c>
      <c r="B4" s="18" t="s">
        <v>15</v>
      </c>
      <c r="C4" s="19" t="s">
        <v>7</v>
      </c>
      <c r="E4" t="s">
        <v>16</v>
      </c>
      <c r="F4" t="s">
        <v>17</v>
      </c>
    </row>
    <row r="5" spans="1:6" x14ac:dyDescent="0.25">
      <c r="A5" s="20" t="s">
        <v>18</v>
      </c>
      <c r="B5" s="18" t="s">
        <v>19</v>
      </c>
      <c r="C5" s="19" t="s">
        <v>7</v>
      </c>
      <c r="E5" t="s">
        <v>20</v>
      </c>
      <c r="F5" t="s">
        <v>21</v>
      </c>
    </row>
    <row r="6" spans="1:6" x14ac:dyDescent="0.25">
      <c r="A6" s="20" t="s">
        <v>22</v>
      </c>
      <c r="B6" s="18" t="s">
        <v>23</v>
      </c>
      <c r="C6" s="19" t="s">
        <v>7</v>
      </c>
      <c r="E6" t="s">
        <v>24</v>
      </c>
      <c r="F6" t="s">
        <v>25</v>
      </c>
    </row>
    <row r="7" spans="1:6" ht="30" x14ac:dyDescent="0.25">
      <c r="A7" s="20" t="s">
        <v>26</v>
      </c>
      <c r="B7" s="22" t="s">
        <v>27</v>
      </c>
      <c r="C7" s="19" t="s">
        <v>7</v>
      </c>
      <c r="E7" t="s">
        <v>28</v>
      </c>
      <c r="F7" t="s">
        <v>29</v>
      </c>
    </row>
    <row r="8" spans="1:6" x14ac:dyDescent="0.25">
      <c r="A8" s="20" t="s">
        <v>30</v>
      </c>
      <c r="B8" s="18" t="s">
        <v>31</v>
      </c>
      <c r="C8" s="21" t="s">
        <v>32</v>
      </c>
      <c r="E8" t="s">
        <v>33</v>
      </c>
      <c r="F8" t="s">
        <v>34</v>
      </c>
    </row>
    <row r="9" spans="1:6" x14ac:dyDescent="0.25">
      <c r="A9" s="20" t="s">
        <v>35</v>
      </c>
      <c r="B9" s="18" t="s">
        <v>36</v>
      </c>
      <c r="C9" s="21" t="s">
        <v>37</v>
      </c>
      <c r="E9" t="s">
        <v>38</v>
      </c>
      <c r="F9" t="s">
        <v>39</v>
      </c>
    </row>
    <row r="10" spans="1:6" x14ac:dyDescent="0.25">
      <c r="A10" s="20" t="s">
        <v>40</v>
      </c>
      <c r="B10" s="18" t="s">
        <v>41</v>
      </c>
      <c r="C10" s="21" t="s">
        <v>42</v>
      </c>
      <c r="E10" t="s">
        <v>43</v>
      </c>
      <c r="F10" t="s">
        <v>44</v>
      </c>
    </row>
    <row r="11" spans="1:6" x14ac:dyDescent="0.25">
      <c r="A11" s="20" t="s">
        <v>45</v>
      </c>
      <c r="B11" s="18" t="s">
        <v>46</v>
      </c>
      <c r="C11" s="21" t="s">
        <v>47</v>
      </c>
      <c r="E11" t="s">
        <v>48</v>
      </c>
      <c r="F11" t="s">
        <v>49</v>
      </c>
    </row>
    <row r="12" spans="1:6" x14ac:dyDescent="0.25">
      <c r="A12" s="20" t="s">
        <v>50</v>
      </c>
      <c r="B12" s="18" t="s">
        <v>51</v>
      </c>
      <c r="C12" s="21" t="s">
        <v>52</v>
      </c>
      <c r="E12" t="s">
        <v>53</v>
      </c>
      <c r="F12" t="s">
        <v>54</v>
      </c>
    </row>
    <row r="13" spans="1:6" ht="30" x14ac:dyDescent="0.25">
      <c r="A13" s="20" t="s">
        <v>55</v>
      </c>
      <c r="B13" s="22" t="s">
        <v>56</v>
      </c>
      <c r="C13" s="21" t="s">
        <v>57</v>
      </c>
      <c r="E13" t="s">
        <v>58</v>
      </c>
      <c r="F13" t="s">
        <v>59</v>
      </c>
    </row>
    <row r="14" spans="1:6" x14ac:dyDescent="0.25">
      <c r="A14" s="20" t="s">
        <v>60</v>
      </c>
      <c r="B14" s="18" t="s">
        <v>61</v>
      </c>
      <c r="C14" s="19" t="s">
        <v>7</v>
      </c>
      <c r="E14" t="s">
        <v>62</v>
      </c>
      <c r="F14" t="s">
        <v>63</v>
      </c>
    </row>
    <row r="15" spans="1:6" x14ac:dyDescent="0.25">
      <c r="A15" s="20" t="s">
        <v>64</v>
      </c>
      <c r="B15" s="18" t="s">
        <v>65</v>
      </c>
      <c r="C15" s="21" t="s">
        <v>66</v>
      </c>
      <c r="E15" t="s">
        <v>67</v>
      </c>
      <c r="F15" t="s">
        <v>68</v>
      </c>
    </row>
    <row r="16" spans="1:6" ht="30" x14ac:dyDescent="0.25">
      <c r="A16" s="20" t="s">
        <v>69</v>
      </c>
      <c r="B16" s="22" t="s">
        <v>70</v>
      </c>
      <c r="C16" s="19" t="s">
        <v>7</v>
      </c>
      <c r="E16" t="s">
        <v>71</v>
      </c>
      <c r="F16" t="s">
        <v>72</v>
      </c>
    </row>
    <row r="17" spans="1:6" ht="45" x14ac:dyDescent="0.25">
      <c r="A17" s="20" t="s">
        <v>73</v>
      </c>
      <c r="B17" s="22" t="s">
        <v>74</v>
      </c>
      <c r="C17" s="19" t="s">
        <v>7</v>
      </c>
      <c r="E17" t="s">
        <v>75</v>
      </c>
      <c r="F17" t="s">
        <v>76</v>
      </c>
    </row>
    <row r="18" spans="1:6" x14ac:dyDescent="0.25">
      <c r="A18" s="20" t="s">
        <v>77</v>
      </c>
      <c r="B18" s="22" t="s">
        <v>78</v>
      </c>
      <c r="C18" s="19" t="s">
        <v>7</v>
      </c>
      <c r="E18" t="s">
        <v>79</v>
      </c>
      <c r="F18" t="s">
        <v>80</v>
      </c>
    </row>
    <row r="19" spans="1:6" x14ac:dyDescent="0.25">
      <c r="A19" s="20" t="s">
        <v>81</v>
      </c>
      <c r="B19" s="22" t="s">
        <v>82</v>
      </c>
      <c r="C19" s="21" t="s">
        <v>83</v>
      </c>
      <c r="E19" t="s">
        <v>84</v>
      </c>
      <c r="F19" t="s">
        <v>85</v>
      </c>
    </row>
    <row r="20" spans="1:6" x14ac:dyDescent="0.25">
      <c r="A20" s="23" t="s">
        <v>86</v>
      </c>
      <c r="B20" s="24" t="s">
        <v>87</v>
      </c>
      <c r="C20" s="25" t="s">
        <v>88</v>
      </c>
      <c r="E20" t="s">
        <v>89</v>
      </c>
      <c r="F20" t="s">
        <v>90</v>
      </c>
    </row>
    <row r="21" spans="1:6" x14ac:dyDescent="0.25">
      <c r="A21" s="17" t="s">
        <v>91</v>
      </c>
      <c r="B21" s="22" t="s">
        <v>92</v>
      </c>
      <c r="C21" s="21"/>
      <c r="E21" t="s">
        <v>93</v>
      </c>
      <c r="F21" t="s">
        <v>94</v>
      </c>
    </row>
    <row r="22" spans="1:6" x14ac:dyDescent="0.25">
      <c r="A22" s="17" t="s">
        <v>95</v>
      </c>
      <c r="B22" s="22" t="s">
        <v>96</v>
      </c>
      <c r="C22" s="19" t="s">
        <v>97</v>
      </c>
      <c r="E22" t="s">
        <v>98</v>
      </c>
      <c r="F22" t="s">
        <v>99</v>
      </c>
    </row>
    <row r="23" spans="1:6" x14ac:dyDescent="0.25">
      <c r="A23" s="17" t="s">
        <v>100</v>
      </c>
      <c r="B23" s="22" t="s">
        <v>101</v>
      </c>
      <c r="C23" s="21"/>
      <c r="E23" t="s">
        <v>102</v>
      </c>
      <c r="F23" t="s">
        <v>103</v>
      </c>
    </row>
    <row r="24" spans="1:6" x14ac:dyDescent="0.25">
      <c r="A24" s="17" t="s">
        <v>104</v>
      </c>
      <c r="B24" s="22" t="s">
        <v>105</v>
      </c>
      <c r="C24" s="21"/>
      <c r="E24" t="s">
        <v>106</v>
      </c>
      <c r="F24" t="s">
        <v>107</v>
      </c>
    </row>
    <row r="25" spans="1:6" x14ac:dyDescent="0.25">
      <c r="A25" s="17" t="s">
        <v>108</v>
      </c>
      <c r="B25" s="22" t="s">
        <v>109</v>
      </c>
      <c r="C25" s="19" t="s">
        <v>7</v>
      </c>
      <c r="E25" t="s">
        <v>110</v>
      </c>
      <c r="F25" t="s">
        <v>111</v>
      </c>
    </row>
    <row r="26" spans="1:6" x14ac:dyDescent="0.25">
      <c r="A26" s="17" t="s">
        <v>112</v>
      </c>
      <c r="B26" s="22" t="s">
        <v>113</v>
      </c>
      <c r="C26" s="19" t="s">
        <v>7</v>
      </c>
      <c r="E26" t="s">
        <v>114</v>
      </c>
      <c r="F26" t="s">
        <v>115</v>
      </c>
    </row>
    <row r="27" spans="1:6" x14ac:dyDescent="0.25">
      <c r="A27" s="17" t="s">
        <v>116</v>
      </c>
      <c r="B27" s="22" t="s">
        <v>117</v>
      </c>
      <c r="C27" s="21"/>
      <c r="E27" t="s">
        <v>118</v>
      </c>
      <c r="F27" t="s">
        <v>119</v>
      </c>
    </row>
    <row r="28" spans="1:6" x14ac:dyDescent="0.25">
      <c r="A28" s="17" t="s">
        <v>120</v>
      </c>
      <c r="B28" s="22" t="s">
        <v>121</v>
      </c>
      <c r="C28" s="21"/>
      <c r="E28" t="s">
        <v>122</v>
      </c>
      <c r="F28" t="s">
        <v>123</v>
      </c>
    </row>
    <row r="29" spans="1:6" x14ac:dyDescent="0.25">
      <c r="A29" s="17" t="s">
        <v>124</v>
      </c>
      <c r="B29" s="22" t="s">
        <v>125</v>
      </c>
      <c r="C29" s="19" t="s">
        <v>7</v>
      </c>
      <c r="E29" t="s">
        <v>126</v>
      </c>
      <c r="F29" t="s">
        <v>127</v>
      </c>
    </row>
    <row r="30" spans="1:6" x14ac:dyDescent="0.25">
      <c r="A30" s="17" t="s">
        <v>128</v>
      </c>
      <c r="B30" s="22" t="s">
        <v>129</v>
      </c>
      <c r="C30" s="21"/>
      <c r="E30" t="s">
        <v>130</v>
      </c>
      <c r="F30" t="s">
        <v>131</v>
      </c>
    </row>
    <row r="31" spans="1:6" x14ac:dyDescent="0.25">
      <c r="A31" s="17" t="s">
        <v>132</v>
      </c>
      <c r="B31" s="22" t="s">
        <v>133</v>
      </c>
      <c r="C31" s="21"/>
      <c r="E31" t="s">
        <v>134</v>
      </c>
      <c r="F31" t="s">
        <v>135</v>
      </c>
    </row>
    <row r="32" spans="1:6" x14ac:dyDescent="0.25">
      <c r="A32" s="17" t="s">
        <v>136</v>
      </c>
      <c r="B32" s="22" t="s">
        <v>137</v>
      </c>
      <c r="C32" s="19" t="s">
        <v>7</v>
      </c>
    </row>
    <row r="33" spans="1:3" ht="30" x14ac:dyDescent="0.25">
      <c r="A33" s="17" t="s">
        <v>138</v>
      </c>
      <c r="B33" s="22" t="s">
        <v>139</v>
      </c>
      <c r="C33" s="21"/>
    </row>
    <row r="34" spans="1:3" x14ac:dyDescent="0.25">
      <c r="A34" s="17" t="s">
        <v>140</v>
      </c>
      <c r="B34" s="22" t="s">
        <v>141</v>
      </c>
      <c r="C34" s="26" t="s">
        <v>142</v>
      </c>
    </row>
    <row r="35" spans="1:3" ht="19.5" customHeight="1" x14ac:dyDescent="0.25">
      <c r="A35" s="17" t="s">
        <v>143</v>
      </c>
      <c r="B35" s="22" t="s">
        <v>144</v>
      </c>
      <c r="C35" s="19" t="s">
        <v>7</v>
      </c>
    </row>
    <row r="36" spans="1:3" x14ac:dyDescent="0.25">
      <c r="A36" s="17" t="s">
        <v>145</v>
      </c>
      <c r="B36" s="18" t="s">
        <v>146</v>
      </c>
      <c r="C36" s="21"/>
    </row>
    <row r="37" spans="1:3" ht="6.75" customHeight="1" x14ac:dyDescent="0.25"/>
    <row r="38" spans="1:3" ht="8.25" customHeight="1" x14ac:dyDescent="0.25"/>
    <row r="39" spans="1:3" x14ac:dyDescent="0.25">
      <c r="A39" s="4" t="s">
        <v>147</v>
      </c>
    </row>
    <row r="40" spans="1:3" ht="21" x14ac:dyDescent="0.25">
      <c r="A40" s="16" t="s">
        <v>148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8"/>
  <sheetViews>
    <sheetView zoomScale="80" zoomScaleNormal="80" workbookViewId="0">
      <selection activeCell="AG4" sqref="AG4"/>
    </sheetView>
  </sheetViews>
  <sheetFormatPr defaultColWidth="18" defaultRowHeight="15" x14ac:dyDescent="0.25"/>
  <cols>
    <col min="1" max="1" width="21" bestFit="1" customWidth="1"/>
    <col min="2" max="2" width="18.85546875" bestFit="1" customWidth="1"/>
    <col min="7" max="7" width="23.7109375" customWidth="1"/>
    <col min="8" max="8" width="35.7109375" bestFit="1" customWidth="1"/>
    <col min="9" max="9" width="21.5703125" customWidth="1"/>
    <col min="10" max="10" width="15.28515625" bestFit="1" customWidth="1"/>
    <col min="11" max="11" width="18.85546875" bestFit="1" customWidth="1"/>
    <col min="12" max="12" width="27" bestFit="1" customWidth="1"/>
    <col min="13" max="13" width="12.28515625" bestFit="1" customWidth="1"/>
    <col min="14" max="14" width="15" bestFit="1" customWidth="1"/>
    <col min="15" max="17" width="20.140625" customWidth="1"/>
    <col min="18" max="18" width="11.28515625" bestFit="1" customWidth="1"/>
    <col min="19" max="19" width="18.85546875" bestFit="1" customWidth="1"/>
    <col min="20" max="20" width="15" bestFit="1" customWidth="1"/>
    <col min="23" max="23" width="29.7109375" customWidth="1"/>
    <col min="24" max="24" width="24.85546875" customWidth="1"/>
    <col min="25" max="25" width="24.28515625" customWidth="1"/>
    <col min="26" max="26" width="22.85546875" customWidth="1"/>
    <col min="29" max="29" width="23.140625" customWidth="1"/>
    <col min="30" max="30" width="24.7109375" customWidth="1"/>
    <col min="34" max="35" width="23.28515625" customWidth="1"/>
    <col min="37" max="37" width="22.28515625" customWidth="1"/>
  </cols>
  <sheetData>
    <row r="1" spans="1:37" s="10" customFormat="1" ht="25.5" customHeight="1" x14ac:dyDescent="0.25">
      <c r="A1" s="10" t="s">
        <v>5</v>
      </c>
      <c r="B1" s="11" t="s">
        <v>10</v>
      </c>
      <c r="C1" s="11" t="s">
        <v>149</v>
      </c>
      <c r="D1" s="11" t="s">
        <v>18</v>
      </c>
      <c r="E1" s="11" t="s">
        <v>22</v>
      </c>
      <c r="F1" s="11" t="s">
        <v>150</v>
      </c>
      <c r="G1" s="11" t="s">
        <v>30</v>
      </c>
      <c r="H1" s="11" t="s">
        <v>35</v>
      </c>
      <c r="I1" s="11" t="s">
        <v>40</v>
      </c>
      <c r="J1" s="11" t="s">
        <v>45</v>
      </c>
      <c r="K1" s="11" t="s">
        <v>151</v>
      </c>
      <c r="L1" s="11" t="s">
        <v>55</v>
      </c>
      <c r="M1" s="11" t="s">
        <v>60</v>
      </c>
      <c r="N1" s="11" t="s">
        <v>64</v>
      </c>
      <c r="O1" s="11" t="s">
        <v>361</v>
      </c>
      <c r="P1" s="11" t="s">
        <v>362</v>
      </c>
      <c r="Q1" s="11" t="s">
        <v>363</v>
      </c>
      <c r="R1" s="11" t="s">
        <v>73</v>
      </c>
      <c r="S1" s="11" t="s">
        <v>77</v>
      </c>
      <c r="T1" s="11" t="s">
        <v>81</v>
      </c>
      <c r="U1" s="10" t="s">
        <v>86</v>
      </c>
      <c r="V1" s="10" t="s">
        <v>91</v>
      </c>
      <c r="W1" s="11" t="s">
        <v>95</v>
      </c>
      <c r="X1" s="10" t="s">
        <v>100</v>
      </c>
      <c r="Y1" s="10" t="s">
        <v>104</v>
      </c>
      <c r="Z1" s="11" t="s">
        <v>108</v>
      </c>
      <c r="AA1" s="11" t="s">
        <v>112</v>
      </c>
      <c r="AB1" s="10" t="s">
        <v>116</v>
      </c>
      <c r="AC1" s="10" t="s">
        <v>120</v>
      </c>
      <c r="AD1" s="10" t="s">
        <v>124</v>
      </c>
      <c r="AE1" s="10" t="s">
        <v>128</v>
      </c>
      <c r="AF1" s="10" t="s">
        <v>132</v>
      </c>
      <c r="AG1" s="11" t="s">
        <v>136</v>
      </c>
      <c r="AH1" s="10" t="s">
        <v>138</v>
      </c>
      <c r="AI1" s="11" t="s">
        <v>143</v>
      </c>
      <c r="AJ1" s="11" t="s">
        <v>140</v>
      </c>
      <c r="AK1" s="10" t="s">
        <v>145</v>
      </c>
    </row>
    <row r="2" spans="1:37" ht="15.75" x14ac:dyDescent="0.25">
      <c r="A2" s="28"/>
      <c r="B2" s="29">
        <v>1</v>
      </c>
      <c r="C2" s="29">
        <v>2</v>
      </c>
      <c r="D2" s="29">
        <v>3</v>
      </c>
      <c r="E2" s="30">
        <v>4</v>
      </c>
      <c r="F2" s="29">
        <v>5</v>
      </c>
      <c r="G2" s="31">
        <v>6</v>
      </c>
      <c r="H2" s="31">
        <v>7</v>
      </c>
      <c r="I2" s="31">
        <v>8</v>
      </c>
      <c r="J2" s="31">
        <v>9</v>
      </c>
      <c r="K2" s="31">
        <v>10</v>
      </c>
      <c r="L2" s="31">
        <v>11</v>
      </c>
      <c r="M2" s="30">
        <v>12</v>
      </c>
      <c r="N2" s="31">
        <v>13</v>
      </c>
      <c r="O2" s="31">
        <v>15</v>
      </c>
      <c r="P2" s="30">
        <v>16</v>
      </c>
      <c r="Q2" s="31">
        <v>17</v>
      </c>
      <c r="R2" s="30">
        <v>18</v>
      </c>
      <c r="S2" s="31">
        <v>19</v>
      </c>
      <c r="T2" s="30">
        <v>20</v>
      </c>
      <c r="AB2" s="6"/>
      <c r="AC2" s="8"/>
      <c r="AD2" s="7"/>
    </row>
    <row r="3" spans="1:37" ht="47.25" x14ac:dyDescent="0.25">
      <c r="A3" s="32"/>
      <c r="B3" s="33" t="s">
        <v>152</v>
      </c>
      <c r="C3" s="33" t="s">
        <v>152</v>
      </c>
      <c r="D3" s="33" t="s">
        <v>152</v>
      </c>
      <c r="E3" s="34"/>
      <c r="F3" s="33" t="s">
        <v>152</v>
      </c>
      <c r="G3" s="35" t="s">
        <v>153</v>
      </c>
      <c r="H3" s="35" t="s">
        <v>154</v>
      </c>
      <c r="I3" s="35" t="s">
        <v>155</v>
      </c>
      <c r="J3" s="35" t="s">
        <v>156</v>
      </c>
      <c r="K3" s="35" t="s">
        <v>157</v>
      </c>
      <c r="L3" s="35" t="s">
        <v>157</v>
      </c>
      <c r="M3" s="34"/>
      <c r="N3" s="35" t="s">
        <v>158</v>
      </c>
      <c r="O3" s="35" t="s">
        <v>364</v>
      </c>
      <c r="P3" s="36" t="s">
        <v>364</v>
      </c>
      <c r="Q3" s="35" t="s">
        <v>364</v>
      </c>
      <c r="R3" s="34"/>
      <c r="S3" s="33" t="s">
        <v>152</v>
      </c>
      <c r="T3" s="37" t="s">
        <v>159</v>
      </c>
    </row>
    <row r="4" spans="1:37" x14ac:dyDescent="0.25">
      <c r="A4" t="s">
        <v>160</v>
      </c>
      <c r="B4" t="s">
        <v>297</v>
      </c>
      <c r="C4" t="s">
        <v>33</v>
      </c>
      <c r="D4" t="s">
        <v>317</v>
      </c>
      <c r="E4" t="s">
        <v>370</v>
      </c>
      <c r="F4" t="s">
        <v>371</v>
      </c>
      <c r="G4" t="s">
        <v>318</v>
      </c>
      <c r="H4" t="s">
        <v>253</v>
      </c>
      <c r="I4" t="s">
        <v>372</v>
      </c>
      <c r="J4" t="s">
        <v>166</v>
      </c>
      <c r="K4" t="s">
        <v>373</v>
      </c>
      <c r="L4" s="42" t="s">
        <v>374</v>
      </c>
      <c r="M4" t="s">
        <v>375</v>
      </c>
      <c r="N4" t="s">
        <v>167</v>
      </c>
      <c r="O4" s="5"/>
      <c r="P4" s="5"/>
      <c r="Q4" s="5" t="s">
        <v>382</v>
      </c>
      <c r="R4" t="s">
        <v>379</v>
      </c>
      <c r="S4" t="s">
        <v>326</v>
      </c>
      <c r="T4" t="s">
        <v>169</v>
      </c>
      <c r="W4" t="s">
        <v>342</v>
      </c>
      <c r="Z4" t="s">
        <v>331</v>
      </c>
      <c r="AA4" t="s">
        <v>320</v>
      </c>
      <c r="AB4" s="6"/>
      <c r="AC4" s="8"/>
      <c r="AD4" s="7"/>
      <c r="AG4" t="s">
        <v>380</v>
      </c>
      <c r="AI4" t="s">
        <v>334</v>
      </c>
      <c r="AJ4" t="s">
        <v>174</v>
      </c>
    </row>
    <row r="5" spans="1:37" x14ac:dyDescent="0.25">
      <c r="A5" t="s">
        <v>160</v>
      </c>
      <c r="B5" t="s">
        <v>297</v>
      </c>
      <c r="C5" t="s">
        <v>33</v>
      </c>
      <c r="D5" t="s">
        <v>324</v>
      </c>
      <c r="E5" t="s">
        <v>370</v>
      </c>
      <c r="F5" t="s">
        <v>371</v>
      </c>
      <c r="G5" t="s">
        <v>318</v>
      </c>
      <c r="H5" t="s">
        <v>253</v>
      </c>
      <c r="I5" t="s">
        <v>372</v>
      </c>
      <c r="J5" t="s">
        <v>166</v>
      </c>
      <c r="K5" t="s">
        <v>373</v>
      </c>
      <c r="L5" s="42" t="s">
        <v>374</v>
      </c>
      <c r="M5" t="s">
        <v>375</v>
      </c>
      <c r="N5" t="s">
        <v>167</v>
      </c>
      <c r="O5" s="5"/>
      <c r="P5" s="5" t="s">
        <v>383</v>
      </c>
      <c r="Q5" s="5"/>
      <c r="R5" t="s">
        <v>379</v>
      </c>
      <c r="S5" t="s">
        <v>326</v>
      </c>
      <c r="T5" t="s">
        <v>169</v>
      </c>
      <c r="W5" t="s">
        <v>342</v>
      </c>
      <c r="Z5" t="s">
        <v>331</v>
      </c>
      <c r="AA5" t="s">
        <v>320</v>
      </c>
      <c r="AB5" s="6"/>
      <c r="AC5" s="8"/>
      <c r="AD5" s="7"/>
      <c r="AG5" t="s">
        <v>380</v>
      </c>
      <c r="AI5" t="s">
        <v>334</v>
      </c>
      <c r="AJ5" t="s">
        <v>174</v>
      </c>
    </row>
    <row r="6" spans="1:37" x14ac:dyDescent="0.25">
      <c r="A6" t="s">
        <v>160</v>
      </c>
      <c r="B6" t="s">
        <v>297</v>
      </c>
      <c r="C6" t="s">
        <v>33</v>
      </c>
      <c r="D6" t="s">
        <v>162</v>
      </c>
      <c r="E6" t="s">
        <v>370</v>
      </c>
      <c r="F6" t="s">
        <v>371</v>
      </c>
      <c r="G6" t="s">
        <v>318</v>
      </c>
      <c r="H6" t="s">
        <v>253</v>
      </c>
      <c r="I6" t="s">
        <v>372</v>
      </c>
      <c r="J6" t="s">
        <v>166</v>
      </c>
      <c r="K6" t="s">
        <v>373</v>
      </c>
      <c r="L6" s="42" t="s">
        <v>374</v>
      </c>
      <c r="M6" t="s">
        <v>375</v>
      </c>
      <c r="N6" t="s">
        <v>167</v>
      </c>
      <c r="O6" s="5" t="s">
        <v>382</v>
      </c>
      <c r="P6" s="5"/>
      <c r="Q6" s="5"/>
      <c r="R6" t="s">
        <v>379</v>
      </c>
      <c r="S6" t="s">
        <v>326</v>
      </c>
      <c r="T6" t="s">
        <v>169</v>
      </c>
      <c r="W6" t="s">
        <v>342</v>
      </c>
      <c r="Z6" t="s">
        <v>331</v>
      </c>
      <c r="AA6" t="s">
        <v>320</v>
      </c>
      <c r="AB6" s="6"/>
      <c r="AC6" s="8"/>
      <c r="AD6" s="7"/>
      <c r="AG6" t="s">
        <v>380</v>
      </c>
      <c r="AI6" t="s">
        <v>334</v>
      </c>
      <c r="AJ6" t="s">
        <v>174</v>
      </c>
    </row>
    <row r="7" spans="1:37" x14ac:dyDescent="0.25">
      <c r="A7" t="s">
        <v>160</v>
      </c>
      <c r="B7" t="s">
        <v>297</v>
      </c>
      <c r="C7" t="s">
        <v>33</v>
      </c>
      <c r="D7" t="s">
        <v>317</v>
      </c>
      <c r="E7" t="s">
        <v>370</v>
      </c>
      <c r="F7" t="s">
        <v>371</v>
      </c>
      <c r="G7" t="s">
        <v>318</v>
      </c>
      <c r="H7" t="s">
        <v>253</v>
      </c>
      <c r="I7" t="s">
        <v>372</v>
      </c>
      <c r="J7" t="s">
        <v>166</v>
      </c>
      <c r="K7" t="s">
        <v>373</v>
      </c>
      <c r="L7" s="42" t="s">
        <v>374</v>
      </c>
      <c r="M7" t="s">
        <v>375</v>
      </c>
      <c r="N7" t="s">
        <v>167</v>
      </c>
      <c r="O7" s="5"/>
      <c r="P7" s="5"/>
      <c r="Q7" s="5" t="s">
        <v>382</v>
      </c>
      <c r="R7" t="s">
        <v>381</v>
      </c>
      <c r="S7" t="s">
        <v>326</v>
      </c>
      <c r="T7" t="s">
        <v>169</v>
      </c>
      <c r="W7" t="s">
        <v>342</v>
      </c>
      <c r="Z7" t="s">
        <v>331</v>
      </c>
      <c r="AA7" t="s">
        <v>320</v>
      </c>
      <c r="AB7" s="6"/>
      <c r="AC7" s="8"/>
      <c r="AD7" s="7"/>
      <c r="AG7" t="s">
        <v>380</v>
      </c>
      <c r="AI7" t="s">
        <v>334</v>
      </c>
      <c r="AJ7" t="s">
        <v>174</v>
      </c>
    </row>
    <row r="8" spans="1:37" x14ac:dyDescent="0.25">
      <c r="A8" t="s">
        <v>160</v>
      </c>
      <c r="B8" t="s">
        <v>297</v>
      </c>
      <c r="C8" t="s">
        <v>33</v>
      </c>
      <c r="D8" t="s">
        <v>324</v>
      </c>
      <c r="E8" t="s">
        <v>370</v>
      </c>
      <c r="F8" t="s">
        <v>371</v>
      </c>
      <c r="G8" t="s">
        <v>318</v>
      </c>
      <c r="H8" t="s">
        <v>253</v>
      </c>
      <c r="I8" t="s">
        <v>372</v>
      </c>
      <c r="J8" t="s">
        <v>166</v>
      </c>
      <c r="K8" t="s">
        <v>373</v>
      </c>
      <c r="L8" s="42" t="s">
        <v>374</v>
      </c>
      <c r="M8" t="s">
        <v>375</v>
      </c>
      <c r="N8" t="s">
        <v>167</v>
      </c>
      <c r="O8" s="5"/>
      <c r="P8" s="5" t="s">
        <v>383</v>
      </c>
      <c r="Q8" s="5"/>
      <c r="R8" t="s">
        <v>381</v>
      </c>
      <c r="S8" t="s">
        <v>326</v>
      </c>
      <c r="T8" t="s">
        <v>169</v>
      </c>
      <c r="W8" t="s">
        <v>342</v>
      </c>
      <c r="Z8" t="s">
        <v>331</v>
      </c>
      <c r="AA8" t="s">
        <v>320</v>
      </c>
      <c r="AB8" s="6"/>
      <c r="AC8" s="8"/>
      <c r="AD8" s="7"/>
      <c r="AG8" t="s">
        <v>380</v>
      </c>
      <c r="AI8" t="s">
        <v>334</v>
      </c>
      <c r="AJ8" t="s">
        <v>174</v>
      </c>
    </row>
    <row r="9" spans="1:37" x14ac:dyDescent="0.25">
      <c r="A9" t="s">
        <v>160</v>
      </c>
      <c r="B9" t="s">
        <v>297</v>
      </c>
      <c r="C9" t="s">
        <v>33</v>
      </c>
      <c r="D9" t="s">
        <v>162</v>
      </c>
      <c r="E9" t="s">
        <v>370</v>
      </c>
      <c r="F9" t="s">
        <v>371</v>
      </c>
      <c r="G9" t="s">
        <v>318</v>
      </c>
      <c r="H9" t="s">
        <v>253</v>
      </c>
      <c r="I9" t="s">
        <v>372</v>
      </c>
      <c r="J9" t="s">
        <v>166</v>
      </c>
      <c r="K9" t="s">
        <v>373</v>
      </c>
      <c r="L9" s="42" t="s">
        <v>374</v>
      </c>
      <c r="M9" t="s">
        <v>375</v>
      </c>
      <c r="N9" t="s">
        <v>167</v>
      </c>
      <c r="O9" s="5" t="s">
        <v>382</v>
      </c>
      <c r="P9" s="5"/>
      <c r="Q9" s="5"/>
      <c r="R9" t="s">
        <v>381</v>
      </c>
      <c r="S9" t="s">
        <v>326</v>
      </c>
      <c r="T9" t="s">
        <v>169</v>
      </c>
      <c r="W9" t="s">
        <v>342</v>
      </c>
      <c r="Z9" t="s">
        <v>331</v>
      </c>
      <c r="AA9" t="s">
        <v>320</v>
      </c>
      <c r="AB9" s="6"/>
      <c r="AC9" s="8"/>
      <c r="AD9" s="7"/>
      <c r="AG9" t="s">
        <v>380</v>
      </c>
      <c r="AI9" t="s">
        <v>334</v>
      </c>
      <c r="AJ9" t="s">
        <v>174</v>
      </c>
    </row>
    <row r="10" spans="1:37" x14ac:dyDescent="0.25">
      <c r="A10" t="s">
        <v>160</v>
      </c>
      <c r="B10" t="s">
        <v>297</v>
      </c>
      <c r="C10" t="s">
        <v>33</v>
      </c>
      <c r="D10" t="s">
        <v>317</v>
      </c>
      <c r="E10" t="s">
        <v>370</v>
      </c>
      <c r="F10" t="s">
        <v>371</v>
      </c>
      <c r="G10" t="s">
        <v>318</v>
      </c>
      <c r="H10" t="s">
        <v>258</v>
      </c>
      <c r="I10" t="s">
        <v>376</v>
      </c>
      <c r="J10" t="s">
        <v>377</v>
      </c>
      <c r="K10" t="s">
        <v>378</v>
      </c>
      <c r="L10" s="42" t="s">
        <v>374</v>
      </c>
      <c r="M10" t="s">
        <v>375</v>
      </c>
      <c r="N10" t="s">
        <v>167</v>
      </c>
      <c r="O10" s="5"/>
      <c r="P10" s="5"/>
      <c r="Q10" s="5" t="s">
        <v>382</v>
      </c>
      <c r="R10" t="s">
        <v>381</v>
      </c>
      <c r="S10" t="s">
        <v>326</v>
      </c>
      <c r="T10" t="s">
        <v>169</v>
      </c>
      <c r="W10" t="s">
        <v>332</v>
      </c>
      <c r="Z10" t="s">
        <v>331</v>
      </c>
      <c r="AA10" t="s">
        <v>320</v>
      </c>
      <c r="AB10" s="6"/>
      <c r="AC10" s="8"/>
      <c r="AD10" s="7"/>
      <c r="AG10" t="s">
        <v>380</v>
      </c>
      <c r="AI10" t="s">
        <v>334</v>
      </c>
      <c r="AJ10" t="s">
        <v>174</v>
      </c>
    </row>
    <row r="11" spans="1:37" x14ac:dyDescent="0.25">
      <c r="A11" t="s">
        <v>160</v>
      </c>
      <c r="B11" t="s">
        <v>297</v>
      </c>
      <c r="C11" t="s">
        <v>33</v>
      </c>
      <c r="D11" t="s">
        <v>324</v>
      </c>
      <c r="E11" t="s">
        <v>370</v>
      </c>
      <c r="F11" t="s">
        <v>371</v>
      </c>
      <c r="G11" t="s">
        <v>318</v>
      </c>
      <c r="H11" t="s">
        <v>258</v>
      </c>
      <c r="I11" t="s">
        <v>376</v>
      </c>
      <c r="J11" t="s">
        <v>377</v>
      </c>
      <c r="K11" t="s">
        <v>378</v>
      </c>
      <c r="L11" s="42" t="s">
        <v>374</v>
      </c>
      <c r="M11" t="s">
        <v>375</v>
      </c>
      <c r="N11" t="s">
        <v>167</v>
      </c>
      <c r="O11" s="5"/>
      <c r="P11" s="5" t="s">
        <v>383</v>
      </c>
      <c r="Q11" s="5"/>
      <c r="R11" t="s">
        <v>381</v>
      </c>
      <c r="S11" t="s">
        <v>326</v>
      </c>
      <c r="T11" t="s">
        <v>169</v>
      </c>
      <c r="W11" t="s">
        <v>332</v>
      </c>
      <c r="Z11" t="s">
        <v>331</v>
      </c>
      <c r="AA11" t="s">
        <v>320</v>
      </c>
      <c r="AB11" s="6"/>
      <c r="AC11" s="8"/>
      <c r="AD11" s="7"/>
      <c r="AG11" t="s">
        <v>380</v>
      </c>
      <c r="AI11" t="s">
        <v>334</v>
      </c>
      <c r="AJ11" t="s">
        <v>174</v>
      </c>
    </row>
    <row r="12" spans="1:37" x14ac:dyDescent="0.25">
      <c r="A12" t="s">
        <v>160</v>
      </c>
      <c r="B12" t="s">
        <v>297</v>
      </c>
      <c r="C12" t="s">
        <v>33</v>
      </c>
      <c r="D12" t="s">
        <v>162</v>
      </c>
      <c r="E12" t="s">
        <v>370</v>
      </c>
      <c r="F12" t="s">
        <v>371</v>
      </c>
      <c r="G12" t="s">
        <v>318</v>
      </c>
      <c r="H12" t="s">
        <v>258</v>
      </c>
      <c r="I12" t="s">
        <v>376</v>
      </c>
      <c r="J12" t="s">
        <v>377</v>
      </c>
      <c r="K12" t="s">
        <v>378</v>
      </c>
      <c r="L12" s="42" t="s">
        <v>374</v>
      </c>
      <c r="M12" t="s">
        <v>375</v>
      </c>
      <c r="N12" t="s">
        <v>167</v>
      </c>
      <c r="O12" s="5" t="s">
        <v>382</v>
      </c>
      <c r="P12" s="5"/>
      <c r="Q12" s="5"/>
      <c r="R12" t="s">
        <v>381</v>
      </c>
      <c r="S12" t="s">
        <v>326</v>
      </c>
      <c r="T12" t="s">
        <v>169</v>
      </c>
      <c r="W12" t="s">
        <v>332</v>
      </c>
      <c r="Z12" t="s">
        <v>331</v>
      </c>
      <c r="AA12" t="s">
        <v>320</v>
      </c>
      <c r="AB12" s="6"/>
      <c r="AC12" s="8"/>
      <c r="AD12" s="7"/>
      <c r="AG12" t="s">
        <v>380</v>
      </c>
      <c r="AI12" t="s">
        <v>334</v>
      </c>
      <c r="AJ12" t="s">
        <v>174</v>
      </c>
    </row>
    <row r="13" spans="1:37" x14ac:dyDescent="0.25">
      <c r="A13" t="s">
        <v>160</v>
      </c>
      <c r="B13" t="s">
        <v>297</v>
      </c>
      <c r="C13" t="s">
        <v>33</v>
      </c>
      <c r="D13" t="s">
        <v>317</v>
      </c>
      <c r="E13" t="s">
        <v>370</v>
      </c>
      <c r="F13" t="s">
        <v>371</v>
      </c>
      <c r="G13" t="s">
        <v>318</v>
      </c>
      <c r="H13" t="s">
        <v>258</v>
      </c>
      <c r="I13" t="s">
        <v>376</v>
      </c>
      <c r="J13" t="s">
        <v>377</v>
      </c>
      <c r="K13" t="s">
        <v>378</v>
      </c>
      <c r="L13" s="42" t="s">
        <v>374</v>
      </c>
      <c r="M13" t="s">
        <v>375</v>
      </c>
      <c r="N13" t="s">
        <v>167</v>
      </c>
      <c r="O13" s="5"/>
      <c r="P13" s="5"/>
      <c r="Q13" s="5" t="s">
        <v>382</v>
      </c>
      <c r="R13" t="s">
        <v>229</v>
      </c>
      <c r="S13" t="s">
        <v>326</v>
      </c>
      <c r="T13" t="s">
        <v>169</v>
      </c>
      <c r="W13" t="s">
        <v>332</v>
      </c>
      <c r="Z13" t="s">
        <v>331</v>
      </c>
      <c r="AA13" t="s">
        <v>320</v>
      </c>
      <c r="AB13" s="6"/>
      <c r="AC13" s="8"/>
      <c r="AD13" s="7"/>
      <c r="AG13" t="s">
        <v>380</v>
      </c>
      <c r="AI13" t="s">
        <v>334</v>
      </c>
      <c r="AJ13" t="s">
        <v>174</v>
      </c>
    </row>
    <row r="14" spans="1:37" x14ac:dyDescent="0.25">
      <c r="A14" t="s">
        <v>160</v>
      </c>
      <c r="B14" t="s">
        <v>297</v>
      </c>
      <c r="C14" t="s">
        <v>33</v>
      </c>
      <c r="D14" t="s">
        <v>324</v>
      </c>
      <c r="E14" t="s">
        <v>370</v>
      </c>
      <c r="F14" t="s">
        <v>371</v>
      </c>
      <c r="G14" t="s">
        <v>318</v>
      </c>
      <c r="H14" t="s">
        <v>258</v>
      </c>
      <c r="I14" t="s">
        <v>376</v>
      </c>
      <c r="J14" t="s">
        <v>377</v>
      </c>
      <c r="K14" t="s">
        <v>378</v>
      </c>
      <c r="L14" s="42" t="s">
        <v>374</v>
      </c>
      <c r="M14" t="s">
        <v>375</v>
      </c>
      <c r="N14" t="s">
        <v>167</v>
      </c>
      <c r="O14" s="5"/>
      <c r="P14" s="5" t="s">
        <v>383</v>
      </c>
      <c r="Q14" s="5"/>
      <c r="R14" t="s">
        <v>229</v>
      </c>
      <c r="S14" t="s">
        <v>326</v>
      </c>
      <c r="T14" t="s">
        <v>169</v>
      </c>
      <c r="W14" t="s">
        <v>332</v>
      </c>
      <c r="Z14" t="s">
        <v>331</v>
      </c>
      <c r="AA14" t="s">
        <v>320</v>
      </c>
      <c r="AB14" s="6"/>
      <c r="AC14" s="8"/>
      <c r="AD14" s="7"/>
      <c r="AG14" t="s">
        <v>380</v>
      </c>
      <c r="AI14" t="s">
        <v>334</v>
      </c>
      <c r="AJ14" t="s">
        <v>174</v>
      </c>
    </row>
    <row r="15" spans="1:37" x14ac:dyDescent="0.25">
      <c r="A15" t="s">
        <v>160</v>
      </c>
      <c r="B15" t="s">
        <v>297</v>
      </c>
      <c r="C15" t="s">
        <v>33</v>
      </c>
      <c r="D15" t="s">
        <v>162</v>
      </c>
      <c r="E15" t="s">
        <v>370</v>
      </c>
      <c r="F15" t="s">
        <v>371</v>
      </c>
      <c r="G15" t="s">
        <v>318</v>
      </c>
      <c r="H15" t="s">
        <v>258</v>
      </c>
      <c r="I15" t="s">
        <v>376</v>
      </c>
      <c r="J15" t="s">
        <v>377</v>
      </c>
      <c r="K15" t="s">
        <v>378</v>
      </c>
      <c r="L15" s="42" t="s">
        <v>374</v>
      </c>
      <c r="M15" t="s">
        <v>375</v>
      </c>
      <c r="N15" t="s">
        <v>167</v>
      </c>
      <c r="O15" s="5" t="s">
        <v>382</v>
      </c>
      <c r="P15" s="5"/>
      <c r="Q15" s="5"/>
      <c r="R15" t="s">
        <v>229</v>
      </c>
      <c r="S15" t="s">
        <v>326</v>
      </c>
      <c r="T15" t="s">
        <v>169</v>
      </c>
      <c r="W15" t="s">
        <v>332</v>
      </c>
      <c r="Z15" t="s">
        <v>331</v>
      </c>
      <c r="AA15" t="s">
        <v>320</v>
      </c>
      <c r="AB15" s="6"/>
      <c r="AC15" s="8"/>
      <c r="AD15" s="7"/>
      <c r="AG15" t="s">
        <v>380</v>
      </c>
      <c r="AI15" t="s">
        <v>334</v>
      </c>
      <c r="AJ15" t="s">
        <v>174</v>
      </c>
    </row>
    <row r="16" spans="1:37" s="38" customFormat="1" x14ac:dyDescent="0.25">
      <c r="B16"/>
      <c r="D16"/>
      <c r="E16"/>
      <c r="F16"/>
      <c r="L16" s="39"/>
      <c r="N16" s="40"/>
      <c r="O16" s="5"/>
      <c r="P16" s="5"/>
      <c r="Q16" s="5"/>
      <c r="S16"/>
      <c r="W16"/>
      <c r="Z16"/>
      <c r="AA16"/>
      <c r="AI16"/>
    </row>
    <row r="17" spans="1:35" s="38" customFormat="1" x14ac:dyDescent="0.25">
      <c r="B17"/>
      <c r="D17"/>
      <c r="E17"/>
      <c r="F17"/>
      <c r="L17" s="39"/>
      <c r="N17" s="40"/>
      <c r="O17" s="5"/>
      <c r="P17" s="5"/>
      <c r="Q17" s="5"/>
      <c r="S17"/>
      <c r="W17"/>
      <c r="Z17"/>
      <c r="AA17"/>
      <c r="AI17"/>
    </row>
    <row r="18" spans="1:35" s="38" customFormat="1" x14ac:dyDescent="0.25">
      <c r="B18"/>
      <c r="D18"/>
      <c r="E18"/>
      <c r="F18"/>
      <c r="L18" s="39"/>
      <c r="N18" s="40"/>
      <c r="O18" s="5"/>
      <c r="P18" s="5"/>
      <c r="Q18" s="5"/>
      <c r="S18"/>
      <c r="W18"/>
      <c r="Z18"/>
      <c r="AA18"/>
      <c r="AI18"/>
    </row>
    <row r="19" spans="1:35" s="38" customFormat="1" x14ac:dyDescent="0.25">
      <c r="B19"/>
      <c r="D19"/>
      <c r="E19"/>
      <c r="F19"/>
      <c r="L19" s="39"/>
      <c r="N19" s="40"/>
      <c r="O19" s="5"/>
      <c r="P19" s="5"/>
      <c r="Q19" s="5"/>
      <c r="S19"/>
      <c r="W19"/>
      <c r="Z19"/>
      <c r="AA19"/>
      <c r="AI19"/>
    </row>
    <row r="20" spans="1:35" s="38" customFormat="1" x14ac:dyDescent="0.25">
      <c r="B20"/>
      <c r="D20"/>
      <c r="E20"/>
      <c r="F20"/>
      <c r="L20" s="39"/>
      <c r="N20" s="40"/>
      <c r="O20" s="5"/>
      <c r="P20" s="5"/>
      <c r="Q20" s="5"/>
      <c r="S20"/>
      <c r="W20"/>
      <c r="Z20"/>
      <c r="AA20"/>
      <c r="AI20"/>
    </row>
    <row r="21" spans="1:35" s="38" customFormat="1" x14ac:dyDescent="0.25">
      <c r="B21"/>
      <c r="D21"/>
      <c r="E21"/>
      <c r="F21"/>
      <c r="L21" s="39"/>
      <c r="N21" s="40"/>
      <c r="O21" s="5"/>
      <c r="P21" s="5"/>
      <c r="Q21" s="5"/>
      <c r="S21"/>
      <c r="W21"/>
      <c r="Z21"/>
      <c r="AA21"/>
      <c r="AI21"/>
    </row>
    <row r="22" spans="1:35" s="38" customFormat="1" x14ac:dyDescent="0.25">
      <c r="B22"/>
      <c r="D22"/>
      <c r="E22"/>
      <c r="F22"/>
      <c r="L22" s="39"/>
      <c r="N22" s="40"/>
      <c r="O22" s="5"/>
      <c r="P22" s="5"/>
      <c r="Q22" s="5"/>
      <c r="S22"/>
      <c r="W22"/>
      <c r="Z22"/>
      <c r="AA22"/>
      <c r="AI22"/>
    </row>
    <row r="23" spans="1:35" s="38" customFormat="1" x14ac:dyDescent="0.25">
      <c r="B23"/>
      <c r="D23"/>
      <c r="E23"/>
      <c r="F23"/>
      <c r="L23" s="39"/>
      <c r="N23" s="40"/>
      <c r="O23" s="5"/>
      <c r="P23" s="5"/>
      <c r="Q23" s="5"/>
      <c r="S23"/>
      <c r="W23"/>
      <c r="Z23"/>
      <c r="AA23"/>
      <c r="AI23"/>
    </row>
    <row r="24" spans="1:35" s="38" customFormat="1" x14ac:dyDescent="0.25">
      <c r="B24"/>
      <c r="D24"/>
      <c r="E24"/>
      <c r="F24"/>
      <c r="L24" s="39"/>
      <c r="N24" s="40"/>
      <c r="O24" s="5"/>
      <c r="P24" s="5"/>
      <c r="Q24" s="5"/>
      <c r="S24"/>
      <c r="W24"/>
      <c r="Z24"/>
      <c r="AA24"/>
      <c r="AI24"/>
    </row>
    <row r="25" spans="1:35" s="38" customFormat="1" x14ac:dyDescent="0.25">
      <c r="B25"/>
      <c r="D25"/>
      <c r="E25"/>
      <c r="F25"/>
      <c r="L25" s="39"/>
      <c r="N25" s="40"/>
      <c r="O25" s="5"/>
      <c r="P25" s="5"/>
      <c r="Q25" s="5"/>
      <c r="S25"/>
      <c r="W25"/>
      <c r="Z25"/>
      <c r="AA25"/>
      <c r="AI25"/>
    </row>
    <row r="26" spans="1:35" s="38" customFormat="1" x14ac:dyDescent="0.25">
      <c r="B26"/>
      <c r="D26"/>
      <c r="E26"/>
      <c r="F26"/>
      <c r="L26" s="39"/>
      <c r="N26" s="40"/>
      <c r="O26" s="5"/>
      <c r="P26" s="5"/>
      <c r="Q26" s="5"/>
      <c r="S26"/>
      <c r="W26"/>
      <c r="Z26"/>
      <c r="AA26"/>
      <c r="AI26"/>
    </row>
    <row r="27" spans="1:35" s="38" customFormat="1" x14ac:dyDescent="0.25">
      <c r="B27"/>
      <c r="D27"/>
      <c r="E27"/>
      <c r="F27"/>
      <c r="L27" s="39"/>
      <c r="N27" s="40"/>
      <c r="O27" s="5"/>
      <c r="P27" s="5"/>
      <c r="Q27" s="5"/>
      <c r="S27"/>
      <c r="W27"/>
      <c r="Z27"/>
      <c r="AA27"/>
      <c r="AI27"/>
    </row>
    <row r="28" spans="1:35" x14ac:dyDescent="0.25">
      <c r="A28" s="38"/>
      <c r="C28" s="38"/>
      <c r="G28" s="38"/>
      <c r="H28" s="38"/>
      <c r="I28" s="38"/>
      <c r="J28" s="38"/>
      <c r="K28" s="38"/>
      <c r="L28" s="39"/>
      <c r="M28" s="38"/>
      <c r="N28" s="40"/>
      <c r="O28" s="5"/>
      <c r="P28" s="5"/>
      <c r="Q28" s="5"/>
      <c r="R28" s="38"/>
      <c r="T28" s="38"/>
    </row>
  </sheetData>
  <phoneticPr fontId="23" type="noConversion"/>
  <dataValidations count="11">
    <dataValidation type="list" allowBlank="1" showInputMessage="1" sqref="AA2 AA4:AA1048576" xr:uid="{00000000-0002-0000-0200-000006000000}">
      <formula1>buyingmetric</formula1>
    </dataValidation>
    <dataValidation type="list" allowBlank="1" showInputMessage="1" showErrorMessage="1" sqref="Z2 Z4:Z1048576" xr:uid="{00000000-0002-0000-0200-000007000000}">
      <formula1>kpi</formula1>
    </dataValidation>
    <dataValidation type="list" allowBlank="1" showInputMessage="1" showErrorMessage="1" sqref="AI2 AI4:AI1048576" xr:uid="{00000000-0002-0000-0200-000008000000}">
      <formula1>environment</formula1>
    </dataValidation>
    <dataValidation type="list" allowBlank="1" showInputMessage="1" showErrorMessage="1" sqref="AJ4:AJ15" xr:uid="{0CF1FB2F-4826-4B72-9047-5B11E4E8C03E}">
      <formula1>nielsen</formula1>
    </dataValidation>
    <dataValidation type="list" allowBlank="1" showInputMessage="1" sqref="W4:W1048576" xr:uid="{6B460D8D-3E76-41C4-9C20-DD24F3D77885}">
      <formula1>tagtype</formula1>
    </dataValidation>
    <dataValidation type="list" allowBlank="1" showInputMessage="1" showErrorMessage="1" sqref="S4:S1048576" xr:uid="{7356A780-6312-4B36-8692-309137EE5572}">
      <formula1>targeting</formula1>
    </dataValidation>
    <dataValidation type="list" allowBlank="1" showInputMessage="1" sqref="G4:G15" xr:uid="{54D1E7B0-FD30-4EE8-8F3B-7FEC6EE80444}">
      <formula1>agencies</formula1>
    </dataValidation>
    <dataValidation type="list" allowBlank="1" showInputMessage="1" showErrorMessage="1" sqref="F4:F1048576" xr:uid="{6166BF6A-F472-4722-A3C9-DC5DD391FD53}">
      <formula1>budgets</formula1>
    </dataValidation>
    <dataValidation type="list" allowBlank="1" showInputMessage="1" showErrorMessage="1" sqref="D4:D1048576" xr:uid="{9CECDF4E-7004-4D13-9A58-20B31C1B8109}">
      <formula1>platform</formula1>
    </dataValidation>
    <dataValidation type="list" allowBlank="1" showInputMessage="1" showErrorMessage="1" sqref="C4:C15" xr:uid="{CACD871D-BA28-441A-8035-B6ACBA34A7BC}">
      <formula1>countries</formula1>
    </dataValidation>
    <dataValidation type="list" allowBlank="1" showInputMessage="1" showErrorMessage="1" sqref="B4:B1048576" xr:uid="{21B35A9D-CB63-4210-8B82-927AFDD28A2E}">
      <formula1>brands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9000000}">
          <x14:formula1>
            <xm:f>Lists!$K$2:$K$3</xm:f>
          </x14:formula1>
          <xm:sqref>AJ2 AJ16:AJ1048576</xm:sqref>
        </x14:dataValidation>
        <x14:dataValidation type="list" allowBlank="1" showInputMessage="1" showErrorMessage="1" xr:uid="{00000000-0002-0000-0200-00000A000000}">
          <x14:formula1>
            <xm:f>Lists!$B$2:$B$31</xm:f>
          </x14:formula1>
          <xm:sqref>C16:C1048576</xm:sqref>
        </x14:dataValidation>
        <x14:dataValidation type="list" allowBlank="1" showInputMessage="1" xr:uid="{00000000-0002-0000-0200-00000B000000}">
          <x14:formula1>
            <xm:f>Lists!$E$2:$E$10</xm:f>
          </x14:formula1>
          <xm:sqref>G16:G1048576</xm:sqref>
        </x14:dataValidation>
        <x14:dataValidation type="list" allowBlank="1" showInputMessage="1" xr:uid="{00000000-0002-0000-0200-00000C000000}">
          <x14:formula1>
            <xm:f>Lists!$H$2:$H$11</xm:f>
          </x14:formula1>
          <xm:sqref>W1:W2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598"/>
  <sheetViews>
    <sheetView topLeftCell="C1" zoomScale="85" zoomScaleNormal="85" workbookViewId="0">
      <selection activeCell="AE2" sqref="AE2:AE26"/>
    </sheetView>
  </sheetViews>
  <sheetFormatPr defaultRowHeight="15" x14ac:dyDescent="0.25"/>
  <cols>
    <col min="1" max="1" width="16.42578125" customWidth="1"/>
    <col min="2" max="2" width="102.28515625" customWidth="1"/>
    <col min="3" max="3" width="11" customWidth="1"/>
    <col min="4" max="4" width="27.85546875" customWidth="1"/>
    <col min="5" max="5" width="30.7109375" customWidth="1"/>
    <col min="9" max="9" width="29.28515625" customWidth="1"/>
    <col min="10" max="10" width="11.5703125" bestFit="1" customWidth="1"/>
    <col min="12" max="12" width="35.7109375" bestFit="1" customWidth="1"/>
    <col min="13" max="13" width="19.7109375" bestFit="1" customWidth="1"/>
    <col min="14" max="14" width="12.5703125" customWidth="1"/>
    <col min="19" max="19" width="14.5703125" bestFit="1" customWidth="1"/>
    <col min="20" max="20" width="16" customWidth="1"/>
    <col min="21" max="21" width="12.42578125" customWidth="1"/>
    <col min="22" max="22" width="14.5703125" bestFit="1" customWidth="1"/>
    <col min="23" max="23" width="14.42578125" bestFit="1" customWidth="1"/>
    <col min="24" max="24" width="19.28515625" customWidth="1"/>
    <col min="25" max="25" width="12.28515625" customWidth="1"/>
    <col min="26" max="26" width="26.7109375" bestFit="1" customWidth="1"/>
    <col min="27" max="27" width="15" bestFit="1" customWidth="1"/>
    <col min="28" max="28" width="13.42578125" bestFit="1" customWidth="1"/>
    <col min="30" max="30" width="10.85546875" bestFit="1" customWidth="1"/>
    <col min="31" max="31" width="10.5703125" bestFit="1" customWidth="1"/>
  </cols>
  <sheetData>
    <row r="1" spans="1:31" ht="15.75" x14ac:dyDescent="0.25">
      <c r="A1" s="14" t="s">
        <v>175</v>
      </c>
      <c r="B1" s="15" t="s">
        <v>176</v>
      </c>
      <c r="C1" s="15" t="s">
        <v>177</v>
      </c>
      <c r="D1" s="15" t="s">
        <v>178</v>
      </c>
      <c r="E1" s="15" t="s">
        <v>179</v>
      </c>
      <c r="F1" s="15" t="s">
        <v>10</v>
      </c>
      <c r="G1" s="15" t="s">
        <v>180</v>
      </c>
      <c r="H1" s="15" t="s">
        <v>18</v>
      </c>
      <c r="I1" s="15" t="s">
        <v>22</v>
      </c>
      <c r="J1" s="15" t="s">
        <v>26</v>
      </c>
      <c r="K1" s="15" t="s">
        <v>30</v>
      </c>
      <c r="L1" s="15" t="s">
        <v>35</v>
      </c>
      <c r="M1" s="15" t="s">
        <v>40</v>
      </c>
      <c r="N1" s="15" t="s">
        <v>45</v>
      </c>
      <c r="O1" s="15" t="s">
        <v>151</v>
      </c>
      <c r="P1" s="15" t="s">
        <v>55</v>
      </c>
      <c r="Q1" s="15" t="s">
        <v>60</v>
      </c>
      <c r="R1" s="15" t="s">
        <v>64</v>
      </c>
      <c r="S1" s="15" t="s">
        <v>86</v>
      </c>
      <c r="T1" s="15" t="s">
        <v>73</v>
      </c>
      <c r="U1" s="15" t="s">
        <v>77</v>
      </c>
      <c r="V1" s="15" t="s">
        <v>81</v>
      </c>
      <c r="W1" s="15" t="s">
        <v>361</v>
      </c>
      <c r="X1" s="15" t="s">
        <v>362</v>
      </c>
      <c r="Y1" s="15" t="s">
        <v>363</v>
      </c>
      <c r="Z1" s="15" t="s">
        <v>366</v>
      </c>
      <c r="AA1" s="15" t="s">
        <v>112</v>
      </c>
      <c r="AB1" s="15" t="s">
        <v>116</v>
      </c>
      <c r="AC1" t="s">
        <v>108</v>
      </c>
      <c r="AD1" s="15" t="s">
        <v>387</v>
      </c>
      <c r="AE1" s="15" t="s">
        <v>388</v>
      </c>
    </row>
    <row r="2" spans="1:31" x14ac:dyDescent="0.25">
      <c r="A2" s="13">
        <f>ROW('Full TS'!A4)</f>
        <v>4</v>
      </c>
      <c r="B2" t="str">
        <f t="shared" ref="B2" si="0">_xlfn.TEXTJOIN("-",FALSE,F2:V2)</f>
        <v>PS-FR-DESK-LaCourse-ADD-TSG-DV360-YouTube-ROS-M1845_Sport_Games_Lifestyle_Lookalikes-POKER-LACOURSE-FDB-0-VOD12LAN-R-X</v>
      </c>
      <c r="C2">
        <f t="shared" ref="C2" si="1">LEN(B2)</f>
        <v>118</v>
      </c>
      <c r="D2" s="13" t="str">
        <f t="shared" ref="D2" si="2">IF(ISNUMBER(SEARCH(" ",B2)),"!!","")</f>
        <v/>
      </c>
      <c r="E2" t="str">
        <f t="shared" ref="E2" ca="1" si="3">_xlfn.TEXTJOIN(" ",FALSE,F2,G2,I2,J2,YEAR(TODAY()))</f>
        <v>PS FR LaCourse ADD 2020</v>
      </c>
      <c r="F2" t="str">
        <f>VLOOKUP('Full TS'!B4,brandcode,2,FALSE)</f>
        <v>PS</v>
      </c>
      <c r="G2" t="str">
        <f>'Full TS'!C4</f>
        <v>FR</v>
      </c>
      <c r="H2" t="str">
        <f>VLOOKUP('Full TS'!D4,device,2,FALSE)</f>
        <v>DESK</v>
      </c>
      <c r="I2" t="str">
        <f>'Full TS'!E4</f>
        <v>LaCourse</v>
      </c>
      <c r="J2" t="str">
        <f>'Full TS'!F4</f>
        <v>ADD</v>
      </c>
      <c r="K2" t="str">
        <f>'Full TS'!G4</f>
        <v>TSG</v>
      </c>
      <c r="L2" t="str">
        <f>'Full TS'!H4</f>
        <v>DV360</v>
      </c>
      <c r="M2" t="str">
        <f>'Full TS'!I4</f>
        <v>YouTube</v>
      </c>
      <c r="N2" t="str">
        <f>'Full TS'!J4</f>
        <v>ROS</v>
      </c>
      <c r="O2" t="str">
        <f>'Full TS'!K4</f>
        <v>M1845_Sport_Games_Lifestyle_Lookalikes</v>
      </c>
      <c r="P2" t="str">
        <f>'Full TS'!L4</f>
        <v>POKER</v>
      </c>
      <c r="Q2" t="str">
        <f>'Full TS'!M4</f>
        <v>LACOURSE</v>
      </c>
      <c r="R2" t="str">
        <f>'Full TS'!N4</f>
        <v>FDB</v>
      </c>
      <c r="S2">
        <f>'Full TS'!U4</f>
        <v>0</v>
      </c>
      <c r="T2" t="str">
        <f>'Full TS'!R4</f>
        <v>VOD12LAN</v>
      </c>
      <c r="U2" t="str">
        <f>IF(ISNUMBER(SEARCH("prospecting",'Full TS'!S4)),"P","R")</f>
        <v>R</v>
      </c>
      <c r="V2" t="str">
        <f>'Full TS'!T4</f>
        <v>X</v>
      </c>
      <c r="W2">
        <f>'Full TS'!O4</f>
        <v>0</v>
      </c>
      <c r="X2">
        <f>'Full TS'!P4</f>
        <v>0</v>
      </c>
      <c r="Y2" t="str">
        <f>'Full TS'!Q4</f>
        <v>https://www.pokerstars.fr/sites/vod/lacourse/starcode</v>
      </c>
      <c r="Z2" t="str">
        <f>'Full TS'!W4</f>
        <v>Impression + click tracker links</v>
      </c>
      <c r="AA2" t="str">
        <f>'Full TS'!AA4</f>
        <v>CPM</v>
      </c>
      <c r="AB2">
        <f>'Full TS'!AB4</f>
        <v>0</v>
      </c>
      <c r="AC2" t="str">
        <f>'Full TS'!Z4</f>
        <v>Installs</v>
      </c>
      <c r="AD2" s="43">
        <f>DATEVALUE(TRIM(MID(SUBSTITUTE('Full TS'!AG4,"-",REPT(" ",LEN('Full TS'!AG4))),(1-1)*LEN('Full TS'!AG4)+1,LEN('Full TS'!AG4))))</f>
        <v>43956</v>
      </c>
      <c r="AE2" s="43">
        <f>DATEVALUE(TRIM(MID(SUBSTITUTE('Full TS'!AG4,"-",REPT(" ",LEN('Full TS'!AG4))),(2-1)*LEN('Full TS'!AG4)+1,LEN('Full TS'!AG4))))</f>
        <v>43982</v>
      </c>
    </row>
    <row r="3" spans="1:31" x14ac:dyDescent="0.25">
      <c r="A3" s="13">
        <f>ROW('Full TS'!A5)</f>
        <v>5</v>
      </c>
      <c r="B3" t="str">
        <f t="shared" ref="B3:B26" si="4">_xlfn.TEXTJOIN("-",FALSE,F3:V3)</f>
        <v>PS-FR-AND-LaCourse-ADD-TSG-DV360-YouTube-ROS-M1845_Sport_Games_Lifestyle_Lookalikes-POKER-LACOURSE-FDB-0-VOD12LAN-R-X</v>
      </c>
      <c r="C3">
        <f t="shared" ref="C3:C26" si="5">LEN(B3)</f>
        <v>117</v>
      </c>
      <c r="D3" s="13" t="str">
        <f t="shared" ref="D3:D26" si="6">IF(ISNUMBER(SEARCH(" ",B3)),"!!","")</f>
        <v/>
      </c>
      <c r="E3" t="str">
        <f t="shared" ref="E3:E26" ca="1" si="7">_xlfn.TEXTJOIN(" ",FALSE,F3,G3,I3,J3,YEAR(TODAY()))</f>
        <v>PS FR LaCourse ADD 2020</v>
      </c>
      <c r="F3" t="str">
        <f>VLOOKUP('Full TS'!B5,brandcode,2,FALSE)</f>
        <v>PS</v>
      </c>
      <c r="G3" t="str">
        <f>'Full TS'!C5</f>
        <v>FR</v>
      </c>
      <c r="H3" t="str">
        <f>VLOOKUP('Full TS'!D5,device,2,FALSE)</f>
        <v>AND</v>
      </c>
      <c r="I3" t="str">
        <f>'Full TS'!E5</f>
        <v>LaCourse</v>
      </c>
      <c r="J3" t="str">
        <f>'Full TS'!F5</f>
        <v>ADD</v>
      </c>
      <c r="K3" t="str">
        <f>'Full TS'!G5</f>
        <v>TSG</v>
      </c>
      <c r="L3" t="str">
        <f>'Full TS'!H5</f>
        <v>DV360</v>
      </c>
      <c r="M3" t="str">
        <f>'Full TS'!I5</f>
        <v>YouTube</v>
      </c>
      <c r="N3" t="str">
        <f>'Full TS'!J5</f>
        <v>ROS</v>
      </c>
      <c r="O3" t="str">
        <f>'Full TS'!K5</f>
        <v>M1845_Sport_Games_Lifestyle_Lookalikes</v>
      </c>
      <c r="P3" t="str">
        <f>'Full TS'!L5</f>
        <v>POKER</v>
      </c>
      <c r="Q3" t="str">
        <f>'Full TS'!M5</f>
        <v>LACOURSE</v>
      </c>
      <c r="R3" t="str">
        <f>'Full TS'!N5</f>
        <v>FDB</v>
      </c>
      <c r="S3">
        <f>'Full TS'!U5</f>
        <v>0</v>
      </c>
      <c r="T3" t="str">
        <f>'Full TS'!R5</f>
        <v>VOD12LAN</v>
      </c>
      <c r="U3" t="str">
        <f>IF(ISNUMBER(SEARCH("prospecting",'Full TS'!S5)),"P","R")</f>
        <v>R</v>
      </c>
      <c r="V3" t="str">
        <f>'Full TS'!T5</f>
        <v>X</v>
      </c>
      <c r="W3">
        <f>'Full TS'!O5</f>
        <v>0</v>
      </c>
      <c r="X3" t="str">
        <f>'Full TS'!P5</f>
        <v>https://www.pokerstars.fr/sites/android/lacourse/starcode</v>
      </c>
      <c r="Y3">
        <f>'Full TS'!Q5</f>
        <v>0</v>
      </c>
      <c r="Z3" t="str">
        <f>'Full TS'!W5</f>
        <v>Impression + click tracker links</v>
      </c>
      <c r="AA3" t="str">
        <f>'Full TS'!AA5</f>
        <v>CPM</v>
      </c>
      <c r="AB3">
        <f>'Full TS'!AB5</f>
        <v>0</v>
      </c>
      <c r="AC3" t="str">
        <f>'Full TS'!Z5</f>
        <v>Installs</v>
      </c>
      <c r="AD3" s="43">
        <f>DATEVALUE(TRIM(MID(SUBSTITUTE('Full TS'!AG5,"-",REPT(" ",LEN('Full TS'!AG5))),(1-1)*LEN('Full TS'!AG5)+1,LEN('Full TS'!AG5))))</f>
        <v>43956</v>
      </c>
      <c r="AE3" s="43">
        <f>DATEVALUE(TRIM(MID(SUBSTITUTE('Full TS'!AG5,"-",REPT(" ",LEN('Full TS'!AG5))),(2-1)*LEN('Full TS'!AG5)+1,LEN('Full TS'!AG5))))</f>
        <v>43982</v>
      </c>
    </row>
    <row r="4" spans="1:31" x14ac:dyDescent="0.25">
      <c r="A4" s="13">
        <f>ROW('Full TS'!A6)</f>
        <v>6</v>
      </c>
      <c r="B4" t="str">
        <f t="shared" si="4"/>
        <v>PS-FR-iOS-LaCourse-ADD-TSG-DV360-YouTube-ROS-M1845_Sport_Games_Lifestyle_Lookalikes-POKER-LACOURSE-FDB-0-VOD12LAN-R-X</v>
      </c>
      <c r="C4">
        <f t="shared" si="5"/>
        <v>117</v>
      </c>
      <c r="D4" s="13" t="str">
        <f t="shared" si="6"/>
        <v/>
      </c>
      <c r="E4" t="str">
        <f t="shared" ca="1" si="7"/>
        <v>PS FR LaCourse ADD 2020</v>
      </c>
      <c r="F4" t="str">
        <f>VLOOKUP('Full TS'!B6,brandcode,2,FALSE)</f>
        <v>PS</v>
      </c>
      <c r="G4" t="str">
        <f>'Full TS'!C6</f>
        <v>FR</v>
      </c>
      <c r="H4" t="str">
        <f>VLOOKUP('Full TS'!D6,device,2,FALSE)</f>
        <v>iOS</v>
      </c>
      <c r="I4" t="str">
        <f>'Full TS'!E6</f>
        <v>LaCourse</v>
      </c>
      <c r="J4" t="str">
        <f>'Full TS'!F6</f>
        <v>ADD</v>
      </c>
      <c r="K4" t="str">
        <f>'Full TS'!G6</f>
        <v>TSG</v>
      </c>
      <c r="L4" t="str">
        <f>'Full TS'!H6</f>
        <v>DV360</v>
      </c>
      <c r="M4" t="str">
        <f>'Full TS'!I6</f>
        <v>YouTube</v>
      </c>
      <c r="N4" t="str">
        <f>'Full TS'!J6</f>
        <v>ROS</v>
      </c>
      <c r="O4" t="str">
        <f>'Full TS'!K6</f>
        <v>M1845_Sport_Games_Lifestyle_Lookalikes</v>
      </c>
      <c r="P4" t="str">
        <f>'Full TS'!L6</f>
        <v>POKER</v>
      </c>
      <c r="Q4" t="str">
        <f>'Full TS'!M6</f>
        <v>LACOURSE</v>
      </c>
      <c r="R4" t="str">
        <f>'Full TS'!N6</f>
        <v>FDB</v>
      </c>
      <c r="S4">
        <f>'Full TS'!U6</f>
        <v>0</v>
      </c>
      <c r="T4" t="str">
        <f>'Full TS'!R6</f>
        <v>VOD12LAN</v>
      </c>
      <c r="U4" t="str">
        <f>IF(ISNUMBER(SEARCH("prospecting",'Full TS'!S6)),"P","R")</f>
        <v>R</v>
      </c>
      <c r="V4" t="str">
        <f>'Full TS'!T6</f>
        <v>X</v>
      </c>
      <c r="W4" t="str">
        <f>'Full TS'!O6</f>
        <v>https://www.pokerstars.fr/sites/vod/lacourse/starcode</v>
      </c>
      <c r="X4">
        <f>'Full TS'!P6</f>
        <v>0</v>
      </c>
      <c r="Y4">
        <f>'Full TS'!Q6</f>
        <v>0</v>
      </c>
      <c r="Z4" t="str">
        <f>'Full TS'!W6</f>
        <v>Impression + click tracker links</v>
      </c>
      <c r="AA4" t="str">
        <f>'Full TS'!AA6</f>
        <v>CPM</v>
      </c>
      <c r="AB4">
        <f>'Full TS'!AB6</f>
        <v>0</v>
      </c>
      <c r="AC4" t="str">
        <f>'Full TS'!Z6</f>
        <v>Installs</v>
      </c>
      <c r="AD4" s="43">
        <f>DATEVALUE(TRIM(MID(SUBSTITUTE('Full TS'!AG6,"-",REPT(" ",LEN('Full TS'!AG6))),(1-1)*LEN('Full TS'!AG6)+1,LEN('Full TS'!AG6))))</f>
        <v>43956</v>
      </c>
      <c r="AE4" s="43">
        <f>DATEVALUE(TRIM(MID(SUBSTITUTE('Full TS'!AG6,"-",REPT(" ",LEN('Full TS'!AG6))),(2-1)*LEN('Full TS'!AG6)+1,LEN('Full TS'!AG6))))</f>
        <v>43982</v>
      </c>
    </row>
    <row r="5" spans="1:31" x14ac:dyDescent="0.25">
      <c r="A5" s="13">
        <f>ROW('Full TS'!A7)</f>
        <v>7</v>
      </c>
      <c r="B5" t="str">
        <f t="shared" si="4"/>
        <v>PS-FR-DESK-LaCourse-ADD-TSG-DV360-YouTube-ROS-M1845_Sport_Games_Lifestyle_Lookalikes-POKER-LACOURSE-FDB-0-VOD6LAN-R-X</v>
      </c>
      <c r="C5">
        <f t="shared" si="5"/>
        <v>117</v>
      </c>
      <c r="D5" s="13" t="str">
        <f t="shared" si="6"/>
        <v/>
      </c>
      <c r="E5" t="str">
        <f t="shared" ca="1" si="7"/>
        <v>PS FR LaCourse ADD 2020</v>
      </c>
      <c r="F5" t="str">
        <f>VLOOKUP('Full TS'!B7,brandcode,2,FALSE)</f>
        <v>PS</v>
      </c>
      <c r="G5" t="str">
        <f>'Full TS'!C7</f>
        <v>FR</v>
      </c>
      <c r="H5" t="str">
        <f>VLOOKUP('Full TS'!D7,device,2,FALSE)</f>
        <v>DESK</v>
      </c>
      <c r="I5" t="str">
        <f>'Full TS'!E7</f>
        <v>LaCourse</v>
      </c>
      <c r="J5" t="str">
        <f>'Full TS'!F7</f>
        <v>ADD</v>
      </c>
      <c r="K5" t="str">
        <f>'Full TS'!G7</f>
        <v>TSG</v>
      </c>
      <c r="L5" t="str">
        <f>'Full TS'!H7</f>
        <v>DV360</v>
      </c>
      <c r="M5" t="str">
        <f>'Full TS'!I7</f>
        <v>YouTube</v>
      </c>
      <c r="N5" t="str">
        <f>'Full TS'!J7</f>
        <v>ROS</v>
      </c>
      <c r="O5" t="str">
        <f>'Full TS'!K7</f>
        <v>M1845_Sport_Games_Lifestyle_Lookalikes</v>
      </c>
      <c r="P5" t="str">
        <f>'Full TS'!L7</f>
        <v>POKER</v>
      </c>
      <c r="Q5" t="str">
        <f>'Full TS'!M7</f>
        <v>LACOURSE</v>
      </c>
      <c r="R5" t="str">
        <f>'Full TS'!N7</f>
        <v>FDB</v>
      </c>
      <c r="S5">
        <f>'Full TS'!U7</f>
        <v>0</v>
      </c>
      <c r="T5" t="str">
        <f>'Full TS'!R7</f>
        <v>VOD6LAN</v>
      </c>
      <c r="U5" t="str">
        <f>IF(ISNUMBER(SEARCH("prospecting",'Full TS'!S7)),"P","R")</f>
        <v>R</v>
      </c>
      <c r="V5" t="str">
        <f>'Full TS'!T7</f>
        <v>X</v>
      </c>
      <c r="W5">
        <f>'Full TS'!O7</f>
        <v>0</v>
      </c>
      <c r="X5">
        <f>'Full TS'!P7</f>
        <v>0</v>
      </c>
      <c r="Y5" t="str">
        <f>'Full TS'!Q7</f>
        <v>https://www.pokerstars.fr/sites/vod/lacourse/starcode</v>
      </c>
      <c r="Z5" t="str">
        <f>'Full TS'!W7</f>
        <v>Impression + click tracker links</v>
      </c>
      <c r="AA5" t="str">
        <f>'Full TS'!AA7</f>
        <v>CPM</v>
      </c>
      <c r="AB5">
        <f>'Full TS'!AB7</f>
        <v>0</v>
      </c>
      <c r="AC5" t="str">
        <f>'Full TS'!Z7</f>
        <v>Installs</v>
      </c>
      <c r="AD5" s="43">
        <f>DATEVALUE(TRIM(MID(SUBSTITUTE('Full TS'!AG7,"-",REPT(" ",LEN('Full TS'!AG7))),(1-1)*LEN('Full TS'!AG7)+1,LEN('Full TS'!AG7))))</f>
        <v>43956</v>
      </c>
      <c r="AE5" s="43">
        <f>DATEVALUE(TRIM(MID(SUBSTITUTE('Full TS'!AG7,"-",REPT(" ",LEN('Full TS'!AG7))),(2-1)*LEN('Full TS'!AG7)+1,LEN('Full TS'!AG7))))</f>
        <v>43982</v>
      </c>
    </row>
    <row r="6" spans="1:31" x14ac:dyDescent="0.25">
      <c r="A6" s="13">
        <f>ROW('Full TS'!A8)</f>
        <v>8</v>
      </c>
      <c r="B6" t="str">
        <f t="shared" si="4"/>
        <v>PS-FR-AND-LaCourse-ADD-TSG-DV360-YouTube-ROS-M1845_Sport_Games_Lifestyle_Lookalikes-POKER-LACOURSE-FDB-0-VOD6LAN-R-X</v>
      </c>
      <c r="C6">
        <f t="shared" si="5"/>
        <v>116</v>
      </c>
      <c r="D6" s="13" t="str">
        <f t="shared" si="6"/>
        <v/>
      </c>
      <c r="E6" t="str">
        <f t="shared" ca="1" si="7"/>
        <v>PS FR LaCourse ADD 2020</v>
      </c>
      <c r="F6" t="str">
        <f>VLOOKUP('Full TS'!B8,brandcode,2,FALSE)</f>
        <v>PS</v>
      </c>
      <c r="G6" t="str">
        <f>'Full TS'!C8</f>
        <v>FR</v>
      </c>
      <c r="H6" t="str">
        <f>VLOOKUP('Full TS'!D8,device,2,FALSE)</f>
        <v>AND</v>
      </c>
      <c r="I6" t="str">
        <f>'Full TS'!E8</f>
        <v>LaCourse</v>
      </c>
      <c r="J6" t="str">
        <f>'Full TS'!F8</f>
        <v>ADD</v>
      </c>
      <c r="K6" t="str">
        <f>'Full TS'!G8</f>
        <v>TSG</v>
      </c>
      <c r="L6" t="str">
        <f>'Full TS'!H8</f>
        <v>DV360</v>
      </c>
      <c r="M6" t="str">
        <f>'Full TS'!I8</f>
        <v>YouTube</v>
      </c>
      <c r="N6" t="str">
        <f>'Full TS'!J8</f>
        <v>ROS</v>
      </c>
      <c r="O6" t="str">
        <f>'Full TS'!K8</f>
        <v>M1845_Sport_Games_Lifestyle_Lookalikes</v>
      </c>
      <c r="P6" t="str">
        <f>'Full TS'!L8</f>
        <v>POKER</v>
      </c>
      <c r="Q6" t="str">
        <f>'Full TS'!M8</f>
        <v>LACOURSE</v>
      </c>
      <c r="R6" t="str">
        <f>'Full TS'!N8</f>
        <v>FDB</v>
      </c>
      <c r="S6">
        <f>'Full TS'!U8</f>
        <v>0</v>
      </c>
      <c r="T6" t="str">
        <f>'Full TS'!R8</f>
        <v>VOD6LAN</v>
      </c>
      <c r="U6" t="str">
        <f>IF(ISNUMBER(SEARCH("prospecting",'Full TS'!S8)),"P","R")</f>
        <v>R</v>
      </c>
      <c r="V6" t="str">
        <f>'Full TS'!T8</f>
        <v>X</v>
      </c>
      <c r="W6">
        <f>'Full TS'!O8</f>
        <v>0</v>
      </c>
      <c r="X6" t="str">
        <f>'Full TS'!P8</f>
        <v>https://www.pokerstars.fr/sites/android/lacourse/starcode</v>
      </c>
      <c r="Y6">
        <f>'Full TS'!Q8</f>
        <v>0</v>
      </c>
      <c r="Z6" t="str">
        <f>'Full TS'!W8</f>
        <v>Impression + click tracker links</v>
      </c>
      <c r="AA6" t="str">
        <f>'Full TS'!AA8</f>
        <v>CPM</v>
      </c>
      <c r="AB6">
        <f>'Full TS'!AB8</f>
        <v>0</v>
      </c>
      <c r="AC6" t="str">
        <f>'Full TS'!Z8</f>
        <v>Installs</v>
      </c>
      <c r="AD6" s="43">
        <f>DATEVALUE(TRIM(MID(SUBSTITUTE('Full TS'!AG8,"-",REPT(" ",LEN('Full TS'!AG8))),(1-1)*LEN('Full TS'!AG8)+1,LEN('Full TS'!AG8))))</f>
        <v>43956</v>
      </c>
      <c r="AE6" s="43">
        <f>DATEVALUE(TRIM(MID(SUBSTITUTE('Full TS'!AG8,"-",REPT(" ",LEN('Full TS'!AG8))),(2-1)*LEN('Full TS'!AG8)+1,LEN('Full TS'!AG8))))</f>
        <v>43982</v>
      </c>
    </row>
    <row r="7" spans="1:31" x14ac:dyDescent="0.25">
      <c r="A7" s="13">
        <f>ROW('Full TS'!A9)</f>
        <v>9</v>
      </c>
      <c r="B7" t="str">
        <f t="shared" si="4"/>
        <v>PS-FR-iOS-LaCourse-ADD-TSG-DV360-YouTube-ROS-M1845_Sport_Games_Lifestyle_Lookalikes-POKER-LACOURSE-FDB-0-VOD6LAN-R-X</v>
      </c>
      <c r="C7">
        <f t="shared" si="5"/>
        <v>116</v>
      </c>
      <c r="D7" s="13" t="str">
        <f t="shared" si="6"/>
        <v/>
      </c>
      <c r="E7" t="str">
        <f t="shared" ca="1" si="7"/>
        <v>PS FR LaCourse ADD 2020</v>
      </c>
      <c r="F7" t="str">
        <f>VLOOKUP('Full TS'!B9,brandcode,2,FALSE)</f>
        <v>PS</v>
      </c>
      <c r="G7" t="str">
        <f>'Full TS'!C9</f>
        <v>FR</v>
      </c>
      <c r="H7" t="str">
        <f>VLOOKUP('Full TS'!D9,device,2,FALSE)</f>
        <v>iOS</v>
      </c>
      <c r="I7" t="str">
        <f>'Full TS'!E9</f>
        <v>LaCourse</v>
      </c>
      <c r="J7" t="str">
        <f>'Full TS'!F9</f>
        <v>ADD</v>
      </c>
      <c r="K7" t="str">
        <f>'Full TS'!G9</f>
        <v>TSG</v>
      </c>
      <c r="L7" t="str">
        <f>'Full TS'!H9</f>
        <v>DV360</v>
      </c>
      <c r="M7" t="str">
        <f>'Full TS'!I9</f>
        <v>YouTube</v>
      </c>
      <c r="N7" t="str">
        <f>'Full TS'!J9</f>
        <v>ROS</v>
      </c>
      <c r="O7" t="str">
        <f>'Full TS'!K9</f>
        <v>M1845_Sport_Games_Lifestyle_Lookalikes</v>
      </c>
      <c r="P7" t="str">
        <f>'Full TS'!L9</f>
        <v>POKER</v>
      </c>
      <c r="Q7" t="str">
        <f>'Full TS'!M9</f>
        <v>LACOURSE</v>
      </c>
      <c r="R7" t="str">
        <f>'Full TS'!N9</f>
        <v>FDB</v>
      </c>
      <c r="S7">
        <f>'Full TS'!U9</f>
        <v>0</v>
      </c>
      <c r="T7" t="str">
        <f>'Full TS'!R9</f>
        <v>VOD6LAN</v>
      </c>
      <c r="U7" t="str">
        <f>IF(ISNUMBER(SEARCH("prospecting",'Full TS'!S9)),"P","R")</f>
        <v>R</v>
      </c>
      <c r="V7" t="str">
        <f>'Full TS'!T9</f>
        <v>X</v>
      </c>
      <c r="W7" t="str">
        <f>'Full TS'!O9</f>
        <v>https://www.pokerstars.fr/sites/vod/lacourse/starcode</v>
      </c>
      <c r="X7">
        <f>'Full TS'!P9</f>
        <v>0</v>
      </c>
      <c r="Y7">
        <f>'Full TS'!Q9</f>
        <v>0</v>
      </c>
      <c r="Z7" t="str">
        <f>'Full TS'!W9</f>
        <v>Impression + click tracker links</v>
      </c>
      <c r="AA7" t="str">
        <f>'Full TS'!AA9</f>
        <v>CPM</v>
      </c>
      <c r="AB7">
        <f>'Full TS'!AB9</f>
        <v>0</v>
      </c>
      <c r="AC7" t="str">
        <f>'Full TS'!Z9</f>
        <v>Installs</v>
      </c>
      <c r="AD7" s="43">
        <f>DATEVALUE(TRIM(MID(SUBSTITUTE('Full TS'!AG9,"-",REPT(" ",LEN('Full TS'!AG9))),(1-1)*LEN('Full TS'!AG9)+1,LEN('Full TS'!AG9))))</f>
        <v>43956</v>
      </c>
      <c r="AE7" s="43">
        <f>DATEVALUE(TRIM(MID(SUBSTITUTE('Full TS'!AG9,"-",REPT(" ",LEN('Full TS'!AG9))),(2-1)*LEN('Full TS'!AG9)+1,LEN('Full TS'!AG9))))</f>
        <v>43982</v>
      </c>
    </row>
    <row r="8" spans="1:31" x14ac:dyDescent="0.25">
      <c r="A8" s="13">
        <f>ROW('Full TS'!A10)</f>
        <v>10</v>
      </c>
      <c r="B8" t="str">
        <f t="shared" si="4"/>
        <v>PS-FR-DESK-LaCourse-ADD-TSG-Mediamath-OpenMarket-RON-SiteVisitors-POKER-LACOURSE-FDB-0-VOD6LAN-R-X</v>
      </c>
      <c r="C8">
        <f t="shared" si="5"/>
        <v>98</v>
      </c>
      <c r="D8" s="13" t="str">
        <f t="shared" si="6"/>
        <v/>
      </c>
      <c r="E8" t="str">
        <f t="shared" ca="1" si="7"/>
        <v>PS FR LaCourse ADD 2020</v>
      </c>
      <c r="F8" t="str">
        <f>VLOOKUP('Full TS'!B10,brandcode,2,FALSE)</f>
        <v>PS</v>
      </c>
      <c r="G8" t="str">
        <f>'Full TS'!C10</f>
        <v>FR</v>
      </c>
      <c r="H8" t="str">
        <f>VLOOKUP('Full TS'!D10,device,2,FALSE)</f>
        <v>DESK</v>
      </c>
      <c r="I8" t="str">
        <f>'Full TS'!E10</f>
        <v>LaCourse</v>
      </c>
      <c r="J8" t="str">
        <f>'Full TS'!F10</f>
        <v>ADD</v>
      </c>
      <c r="K8" t="str">
        <f>'Full TS'!G10</f>
        <v>TSG</v>
      </c>
      <c r="L8" t="str">
        <f>'Full TS'!H10</f>
        <v>Mediamath</v>
      </c>
      <c r="M8" t="str">
        <f>'Full TS'!I10</f>
        <v>OpenMarket</v>
      </c>
      <c r="N8" t="str">
        <f>'Full TS'!J10</f>
        <v>RON</v>
      </c>
      <c r="O8" t="str">
        <f>'Full TS'!K10</f>
        <v>SiteVisitors</v>
      </c>
      <c r="P8" t="str">
        <f>'Full TS'!L10</f>
        <v>POKER</v>
      </c>
      <c r="Q8" t="str">
        <f>'Full TS'!M10</f>
        <v>LACOURSE</v>
      </c>
      <c r="R8" t="str">
        <f>'Full TS'!N10</f>
        <v>FDB</v>
      </c>
      <c r="S8">
        <f>'Full TS'!U10</f>
        <v>0</v>
      </c>
      <c r="T8" t="str">
        <f>'Full TS'!R10</f>
        <v>VOD6LAN</v>
      </c>
      <c r="U8" t="str">
        <f>IF(ISNUMBER(SEARCH("prospecting",'Full TS'!S10)),"P","R")</f>
        <v>R</v>
      </c>
      <c r="V8" t="str">
        <f>'Full TS'!T10</f>
        <v>X</v>
      </c>
      <c r="W8">
        <f>'Full TS'!O10</f>
        <v>0</v>
      </c>
      <c r="X8">
        <f>'Full TS'!P10</f>
        <v>0</v>
      </c>
      <c r="Y8" t="str">
        <f>'Full TS'!Q10</f>
        <v>https://www.pokerstars.fr/sites/vod/lacourse/starcode</v>
      </c>
      <c r="Z8" t="str">
        <f>'Full TS'!W10</f>
        <v>VAST Tag</v>
      </c>
      <c r="AA8" t="str">
        <f>'Full TS'!AA10</f>
        <v>CPM</v>
      </c>
      <c r="AB8">
        <f>'Full TS'!AB10</f>
        <v>0</v>
      </c>
      <c r="AC8" t="str">
        <f>'Full TS'!Z10</f>
        <v>Installs</v>
      </c>
      <c r="AD8" s="43">
        <f>DATEVALUE(TRIM(MID(SUBSTITUTE('Full TS'!AG10,"-",REPT(" ",LEN('Full TS'!AG10))),(1-1)*LEN('Full TS'!AG10)+1,LEN('Full TS'!AG10))))</f>
        <v>43956</v>
      </c>
      <c r="AE8" s="43">
        <f>DATEVALUE(TRIM(MID(SUBSTITUTE('Full TS'!AG10,"-",REPT(" ",LEN('Full TS'!AG10))),(2-1)*LEN('Full TS'!AG10)+1,LEN('Full TS'!AG10))))</f>
        <v>43982</v>
      </c>
    </row>
    <row r="9" spans="1:31" x14ac:dyDescent="0.25">
      <c r="A9" s="13">
        <f>ROW('Full TS'!A11)</f>
        <v>11</v>
      </c>
      <c r="B9" t="str">
        <f t="shared" si="4"/>
        <v>PS-FR-AND-LaCourse-ADD-TSG-Mediamath-OpenMarket-RON-SiteVisitors-POKER-LACOURSE-FDB-0-VOD6LAN-R-X</v>
      </c>
      <c r="C9">
        <f t="shared" si="5"/>
        <v>97</v>
      </c>
      <c r="D9" s="13" t="str">
        <f t="shared" si="6"/>
        <v/>
      </c>
      <c r="E9" t="str">
        <f t="shared" ca="1" si="7"/>
        <v>PS FR LaCourse ADD 2020</v>
      </c>
      <c r="F9" t="str">
        <f>VLOOKUP('Full TS'!B11,brandcode,2,FALSE)</f>
        <v>PS</v>
      </c>
      <c r="G9" t="str">
        <f>'Full TS'!C11</f>
        <v>FR</v>
      </c>
      <c r="H9" t="str">
        <f>VLOOKUP('Full TS'!D11,device,2,FALSE)</f>
        <v>AND</v>
      </c>
      <c r="I9" t="str">
        <f>'Full TS'!E11</f>
        <v>LaCourse</v>
      </c>
      <c r="J9" t="str">
        <f>'Full TS'!F11</f>
        <v>ADD</v>
      </c>
      <c r="K9" t="str">
        <f>'Full TS'!G11</f>
        <v>TSG</v>
      </c>
      <c r="L9" t="str">
        <f>'Full TS'!H11</f>
        <v>Mediamath</v>
      </c>
      <c r="M9" t="str">
        <f>'Full TS'!I11</f>
        <v>OpenMarket</v>
      </c>
      <c r="N9" t="str">
        <f>'Full TS'!J11</f>
        <v>RON</v>
      </c>
      <c r="O9" t="str">
        <f>'Full TS'!K11</f>
        <v>SiteVisitors</v>
      </c>
      <c r="P9" t="str">
        <f>'Full TS'!L11</f>
        <v>POKER</v>
      </c>
      <c r="Q9" t="str">
        <f>'Full TS'!M11</f>
        <v>LACOURSE</v>
      </c>
      <c r="R9" t="str">
        <f>'Full TS'!N11</f>
        <v>FDB</v>
      </c>
      <c r="S9">
        <f>'Full TS'!U11</f>
        <v>0</v>
      </c>
      <c r="T9" t="str">
        <f>'Full TS'!R11</f>
        <v>VOD6LAN</v>
      </c>
      <c r="U9" t="str">
        <f>IF(ISNUMBER(SEARCH("prospecting",'Full TS'!S11)),"P","R")</f>
        <v>R</v>
      </c>
      <c r="V9" t="str">
        <f>'Full TS'!T11</f>
        <v>X</v>
      </c>
      <c r="W9">
        <f>'Full TS'!O11</f>
        <v>0</v>
      </c>
      <c r="X9" t="str">
        <f>'Full TS'!P11</f>
        <v>https://www.pokerstars.fr/sites/android/lacourse/starcode</v>
      </c>
      <c r="Y9">
        <f>'Full TS'!Q11</f>
        <v>0</v>
      </c>
      <c r="Z9" t="str">
        <f>'Full TS'!W11</f>
        <v>VAST Tag</v>
      </c>
      <c r="AA9" t="str">
        <f>'Full TS'!AA11</f>
        <v>CPM</v>
      </c>
      <c r="AB9">
        <f>'Full TS'!AB11</f>
        <v>0</v>
      </c>
      <c r="AC9" t="str">
        <f>'Full TS'!Z11</f>
        <v>Installs</v>
      </c>
      <c r="AD9" s="43">
        <f>DATEVALUE(TRIM(MID(SUBSTITUTE('Full TS'!AG11,"-",REPT(" ",LEN('Full TS'!AG11))),(1-1)*LEN('Full TS'!AG11)+1,LEN('Full TS'!AG11))))</f>
        <v>43956</v>
      </c>
      <c r="AE9" s="43">
        <f>DATEVALUE(TRIM(MID(SUBSTITUTE('Full TS'!AG11,"-",REPT(" ",LEN('Full TS'!AG11))),(2-1)*LEN('Full TS'!AG11)+1,LEN('Full TS'!AG11))))</f>
        <v>43982</v>
      </c>
    </row>
    <row r="10" spans="1:31" x14ac:dyDescent="0.25">
      <c r="A10" s="13">
        <f>ROW('Full TS'!A12)</f>
        <v>12</v>
      </c>
      <c r="B10" t="str">
        <f t="shared" si="4"/>
        <v>PS-FR-iOS-LaCourse-ADD-TSG-Mediamath-OpenMarket-RON-SiteVisitors-POKER-LACOURSE-FDB-0-VOD6LAN-R-X</v>
      </c>
      <c r="C10">
        <f t="shared" si="5"/>
        <v>97</v>
      </c>
      <c r="D10" s="13" t="str">
        <f t="shared" si="6"/>
        <v/>
      </c>
      <c r="E10" t="str">
        <f t="shared" ca="1" si="7"/>
        <v>PS FR LaCourse ADD 2020</v>
      </c>
      <c r="F10" t="str">
        <f>VLOOKUP('Full TS'!B12,brandcode,2,FALSE)</f>
        <v>PS</v>
      </c>
      <c r="G10" t="str">
        <f>'Full TS'!C12</f>
        <v>FR</v>
      </c>
      <c r="H10" t="str">
        <f>VLOOKUP('Full TS'!D12,device,2,FALSE)</f>
        <v>iOS</v>
      </c>
      <c r="I10" t="str">
        <f>'Full TS'!E12</f>
        <v>LaCourse</v>
      </c>
      <c r="J10" t="str">
        <f>'Full TS'!F12</f>
        <v>ADD</v>
      </c>
      <c r="K10" t="str">
        <f>'Full TS'!G12</f>
        <v>TSG</v>
      </c>
      <c r="L10" t="str">
        <f>'Full TS'!H12</f>
        <v>Mediamath</v>
      </c>
      <c r="M10" t="str">
        <f>'Full TS'!I12</f>
        <v>OpenMarket</v>
      </c>
      <c r="N10" t="str">
        <f>'Full TS'!J12</f>
        <v>RON</v>
      </c>
      <c r="O10" t="str">
        <f>'Full TS'!K12</f>
        <v>SiteVisitors</v>
      </c>
      <c r="P10" t="str">
        <f>'Full TS'!L12</f>
        <v>POKER</v>
      </c>
      <c r="Q10" t="str">
        <f>'Full TS'!M12</f>
        <v>LACOURSE</v>
      </c>
      <c r="R10" t="str">
        <f>'Full TS'!N12</f>
        <v>FDB</v>
      </c>
      <c r="S10">
        <f>'Full TS'!U12</f>
        <v>0</v>
      </c>
      <c r="T10" t="str">
        <f>'Full TS'!R12</f>
        <v>VOD6LAN</v>
      </c>
      <c r="U10" t="str">
        <f>IF(ISNUMBER(SEARCH("prospecting",'Full TS'!S12)),"P","R")</f>
        <v>R</v>
      </c>
      <c r="V10" t="str">
        <f>'Full TS'!T12</f>
        <v>X</v>
      </c>
      <c r="W10" t="str">
        <f>'Full TS'!O12</f>
        <v>https://www.pokerstars.fr/sites/vod/lacourse/starcode</v>
      </c>
      <c r="X10">
        <f>'Full TS'!P12</f>
        <v>0</v>
      </c>
      <c r="Y10">
        <f>'Full TS'!Q12</f>
        <v>0</v>
      </c>
      <c r="Z10" t="str">
        <f>'Full TS'!W12</f>
        <v>VAST Tag</v>
      </c>
      <c r="AA10" t="str">
        <f>'Full TS'!AA12</f>
        <v>CPM</v>
      </c>
      <c r="AB10">
        <f>'Full TS'!AB12</f>
        <v>0</v>
      </c>
      <c r="AC10" t="str">
        <f>'Full TS'!Z12</f>
        <v>Installs</v>
      </c>
      <c r="AD10" s="43">
        <f>DATEVALUE(TRIM(MID(SUBSTITUTE('Full TS'!AG12,"-",REPT(" ",LEN('Full TS'!AG12))),(1-1)*LEN('Full TS'!AG12)+1,LEN('Full TS'!AG12))))</f>
        <v>43956</v>
      </c>
      <c r="AE10" s="43">
        <f>DATEVALUE(TRIM(MID(SUBSTITUTE('Full TS'!AG12,"-",REPT(" ",LEN('Full TS'!AG12))),(2-1)*LEN('Full TS'!AG12)+1,LEN('Full TS'!AG12))))</f>
        <v>43982</v>
      </c>
    </row>
    <row r="11" spans="1:31" x14ac:dyDescent="0.25">
      <c r="A11" s="13">
        <f>ROW('Full TS'!A13)</f>
        <v>13</v>
      </c>
      <c r="B11" t="str">
        <f t="shared" si="4"/>
        <v>PS-FR-DESK-LaCourse-ADD-TSG-Mediamath-OpenMarket-RON-SiteVisitors-POKER-LACOURSE-FDB-0-1x1-R-X</v>
      </c>
      <c r="C11">
        <f t="shared" si="5"/>
        <v>94</v>
      </c>
      <c r="D11" s="13" t="str">
        <f t="shared" si="6"/>
        <v/>
      </c>
      <c r="E11" t="str">
        <f t="shared" ca="1" si="7"/>
        <v>PS FR LaCourse ADD 2020</v>
      </c>
      <c r="F11" t="str">
        <f>VLOOKUP('Full TS'!B13,brandcode,2,FALSE)</f>
        <v>PS</v>
      </c>
      <c r="G11" t="str">
        <f>'Full TS'!C13</f>
        <v>FR</v>
      </c>
      <c r="H11" t="str">
        <f>VLOOKUP('Full TS'!D13,device,2,FALSE)</f>
        <v>DESK</v>
      </c>
      <c r="I11" t="str">
        <f>'Full TS'!E13</f>
        <v>LaCourse</v>
      </c>
      <c r="J11" t="str">
        <f>'Full TS'!F13</f>
        <v>ADD</v>
      </c>
      <c r="K11" t="str">
        <f>'Full TS'!G13</f>
        <v>TSG</v>
      </c>
      <c r="L11" t="str">
        <f>'Full TS'!H13</f>
        <v>Mediamath</v>
      </c>
      <c r="M11" t="str">
        <f>'Full TS'!I13</f>
        <v>OpenMarket</v>
      </c>
      <c r="N11" t="str">
        <f>'Full TS'!J13</f>
        <v>RON</v>
      </c>
      <c r="O11" t="str">
        <f>'Full TS'!K13</f>
        <v>SiteVisitors</v>
      </c>
      <c r="P11" t="str">
        <f>'Full TS'!L13</f>
        <v>POKER</v>
      </c>
      <c r="Q11" t="str">
        <f>'Full TS'!M13</f>
        <v>LACOURSE</v>
      </c>
      <c r="R11" t="str">
        <f>'Full TS'!N13</f>
        <v>FDB</v>
      </c>
      <c r="S11">
        <f>'Full TS'!U13</f>
        <v>0</v>
      </c>
      <c r="T11" t="str">
        <f>'Full TS'!R13</f>
        <v>1x1</v>
      </c>
      <c r="U11" t="str">
        <f>IF(ISNUMBER(SEARCH("prospecting",'Full TS'!S13)),"P","R")</f>
        <v>R</v>
      </c>
      <c r="V11" t="str">
        <f>'Full TS'!T13</f>
        <v>X</v>
      </c>
      <c r="W11">
        <f>'Full TS'!O13</f>
        <v>0</v>
      </c>
      <c r="X11">
        <f>'Full TS'!P13</f>
        <v>0</v>
      </c>
      <c r="Y11" t="str">
        <f>'Full TS'!Q13</f>
        <v>https://www.pokerstars.fr/sites/vod/lacourse/starcode</v>
      </c>
      <c r="Z11" t="str">
        <f>'Full TS'!W13</f>
        <v>VAST Tag</v>
      </c>
      <c r="AA11" t="str">
        <f>'Full TS'!AA13</f>
        <v>CPM</v>
      </c>
      <c r="AB11">
        <f>'Full TS'!AB13</f>
        <v>0</v>
      </c>
      <c r="AC11" t="str">
        <f>'Full TS'!Z13</f>
        <v>Installs</v>
      </c>
      <c r="AD11" s="43">
        <f>DATEVALUE(TRIM(MID(SUBSTITUTE('Full TS'!AG13,"-",REPT(" ",LEN('Full TS'!AG13))),(1-1)*LEN('Full TS'!AG13)+1,LEN('Full TS'!AG13))))</f>
        <v>43956</v>
      </c>
      <c r="AE11" s="43">
        <f>DATEVALUE(TRIM(MID(SUBSTITUTE('Full TS'!AG13,"-",REPT(" ",LEN('Full TS'!AG13))),(2-1)*LEN('Full TS'!AG13)+1,LEN('Full TS'!AG13))))</f>
        <v>43982</v>
      </c>
    </row>
    <row r="12" spans="1:31" x14ac:dyDescent="0.25">
      <c r="A12" s="13">
        <f>ROW('Full TS'!A14)</f>
        <v>14</v>
      </c>
      <c r="B12" t="str">
        <f t="shared" si="4"/>
        <v>PS-FR-AND-LaCourse-ADD-TSG-Mediamath-OpenMarket-RON-SiteVisitors-POKER-LACOURSE-FDB-0-1x1-R-X</v>
      </c>
      <c r="C12">
        <f t="shared" si="5"/>
        <v>93</v>
      </c>
      <c r="D12" s="13" t="str">
        <f t="shared" si="6"/>
        <v/>
      </c>
      <c r="E12" t="str">
        <f t="shared" ca="1" si="7"/>
        <v>PS FR LaCourse ADD 2020</v>
      </c>
      <c r="F12" t="str">
        <f>VLOOKUP('Full TS'!B14,brandcode,2,FALSE)</f>
        <v>PS</v>
      </c>
      <c r="G12" t="str">
        <f>'Full TS'!C14</f>
        <v>FR</v>
      </c>
      <c r="H12" t="str">
        <f>VLOOKUP('Full TS'!D14,device,2,FALSE)</f>
        <v>AND</v>
      </c>
      <c r="I12" t="str">
        <f>'Full TS'!E14</f>
        <v>LaCourse</v>
      </c>
      <c r="J12" t="str">
        <f>'Full TS'!F14</f>
        <v>ADD</v>
      </c>
      <c r="K12" t="str">
        <f>'Full TS'!G14</f>
        <v>TSG</v>
      </c>
      <c r="L12" t="str">
        <f>'Full TS'!H14</f>
        <v>Mediamath</v>
      </c>
      <c r="M12" t="str">
        <f>'Full TS'!I14</f>
        <v>OpenMarket</v>
      </c>
      <c r="N12" t="str">
        <f>'Full TS'!J14</f>
        <v>RON</v>
      </c>
      <c r="O12" t="str">
        <f>'Full TS'!K14</f>
        <v>SiteVisitors</v>
      </c>
      <c r="P12" t="str">
        <f>'Full TS'!L14</f>
        <v>POKER</v>
      </c>
      <c r="Q12" t="str">
        <f>'Full TS'!M14</f>
        <v>LACOURSE</v>
      </c>
      <c r="R12" t="str">
        <f>'Full TS'!N14</f>
        <v>FDB</v>
      </c>
      <c r="S12">
        <f>'Full TS'!U14</f>
        <v>0</v>
      </c>
      <c r="T12" t="str">
        <f>'Full TS'!R14</f>
        <v>1x1</v>
      </c>
      <c r="U12" t="str">
        <f>IF(ISNUMBER(SEARCH("prospecting",'Full TS'!S14)),"P","R")</f>
        <v>R</v>
      </c>
      <c r="V12" t="str">
        <f>'Full TS'!T14</f>
        <v>X</v>
      </c>
      <c r="W12">
        <f>'Full TS'!O14</f>
        <v>0</v>
      </c>
      <c r="X12" t="str">
        <f>'Full TS'!P14</f>
        <v>https://www.pokerstars.fr/sites/android/lacourse/starcode</v>
      </c>
      <c r="Y12">
        <f>'Full TS'!Q14</f>
        <v>0</v>
      </c>
      <c r="Z12" t="str">
        <f>'Full TS'!W14</f>
        <v>VAST Tag</v>
      </c>
      <c r="AA12" t="str">
        <f>'Full TS'!AA14</f>
        <v>CPM</v>
      </c>
      <c r="AB12">
        <f>'Full TS'!AB14</f>
        <v>0</v>
      </c>
      <c r="AC12" t="str">
        <f>'Full TS'!Z14</f>
        <v>Installs</v>
      </c>
      <c r="AD12" s="43">
        <f>DATEVALUE(TRIM(MID(SUBSTITUTE('Full TS'!AG14,"-",REPT(" ",LEN('Full TS'!AG14))),(1-1)*LEN('Full TS'!AG14)+1,LEN('Full TS'!AG14))))</f>
        <v>43956</v>
      </c>
      <c r="AE12" s="43">
        <f>DATEVALUE(TRIM(MID(SUBSTITUTE('Full TS'!AG14,"-",REPT(" ",LEN('Full TS'!AG14))),(2-1)*LEN('Full TS'!AG14)+1,LEN('Full TS'!AG14))))</f>
        <v>43982</v>
      </c>
    </row>
    <row r="13" spans="1:31" x14ac:dyDescent="0.25">
      <c r="A13" s="13">
        <f>ROW('Full TS'!A15)</f>
        <v>15</v>
      </c>
      <c r="B13" t="str">
        <f t="shared" si="4"/>
        <v>PS-FR-iOS-LaCourse-ADD-TSG-Mediamath-OpenMarket-RON-SiteVisitors-POKER-LACOURSE-FDB-0-1x1-R-X</v>
      </c>
      <c r="C13">
        <f t="shared" si="5"/>
        <v>93</v>
      </c>
      <c r="D13" s="13" t="str">
        <f t="shared" si="6"/>
        <v/>
      </c>
      <c r="E13" t="str">
        <f t="shared" ca="1" si="7"/>
        <v>PS FR LaCourse ADD 2020</v>
      </c>
      <c r="F13" t="str">
        <f>VLOOKUP('Full TS'!B15,brandcode,2,FALSE)</f>
        <v>PS</v>
      </c>
      <c r="G13" t="str">
        <f>'Full TS'!C15</f>
        <v>FR</v>
      </c>
      <c r="H13" t="str">
        <f>VLOOKUP('Full TS'!D15,device,2,FALSE)</f>
        <v>iOS</v>
      </c>
      <c r="I13" t="str">
        <f>'Full TS'!E15</f>
        <v>LaCourse</v>
      </c>
      <c r="J13" t="str">
        <f>'Full TS'!F15</f>
        <v>ADD</v>
      </c>
      <c r="K13" t="str">
        <f>'Full TS'!G15</f>
        <v>TSG</v>
      </c>
      <c r="L13" t="str">
        <f>'Full TS'!H15</f>
        <v>Mediamath</v>
      </c>
      <c r="M13" t="str">
        <f>'Full TS'!I15</f>
        <v>OpenMarket</v>
      </c>
      <c r="N13" t="str">
        <f>'Full TS'!J15</f>
        <v>RON</v>
      </c>
      <c r="O13" t="str">
        <f>'Full TS'!K15</f>
        <v>SiteVisitors</v>
      </c>
      <c r="P13" t="str">
        <f>'Full TS'!L15</f>
        <v>POKER</v>
      </c>
      <c r="Q13" t="str">
        <f>'Full TS'!M15</f>
        <v>LACOURSE</v>
      </c>
      <c r="R13" t="str">
        <f>'Full TS'!N15</f>
        <v>FDB</v>
      </c>
      <c r="S13">
        <f>'Full TS'!U15</f>
        <v>0</v>
      </c>
      <c r="T13" t="str">
        <f>'Full TS'!R15</f>
        <v>1x1</v>
      </c>
      <c r="U13" t="str">
        <f>IF(ISNUMBER(SEARCH("prospecting",'Full TS'!S15)),"P","R")</f>
        <v>R</v>
      </c>
      <c r="V13" t="str">
        <f>'Full TS'!T15</f>
        <v>X</v>
      </c>
      <c r="W13" t="str">
        <f>'Full TS'!O15</f>
        <v>https://www.pokerstars.fr/sites/vod/lacourse/starcode</v>
      </c>
      <c r="X13">
        <f>'Full TS'!P15</f>
        <v>0</v>
      </c>
      <c r="Y13">
        <f>'Full TS'!Q15</f>
        <v>0</v>
      </c>
      <c r="Z13" t="str">
        <f>'Full TS'!W15</f>
        <v>VAST Tag</v>
      </c>
      <c r="AA13" t="str">
        <f>'Full TS'!AA15</f>
        <v>CPM</v>
      </c>
      <c r="AB13">
        <f>'Full TS'!AB15</f>
        <v>0</v>
      </c>
      <c r="AC13" t="str">
        <f>'Full TS'!Z15</f>
        <v>Installs</v>
      </c>
      <c r="AD13" s="43">
        <f>DATEVALUE(TRIM(MID(SUBSTITUTE('Full TS'!AG15,"-",REPT(" ",LEN('Full TS'!AG15))),(1-1)*LEN('Full TS'!AG15)+1,LEN('Full TS'!AG15))))</f>
        <v>43956</v>
      </c>
      <c r="AE13" s="43">
        <f>DATEVALUE(TRIM(MID(SUBSTITUTE('Full TS'!AG15,"-",REPT(" ",LEN('Full TS'!AG15))),(2-1)*LEN('Full TS'!AG15)+1,LEN('Full TS'!AG15))))</f>
        <v>43982</v>
      </c>
    </row>
    <row r="14" spans="1:31" x14ac:dyDescent="0.25">
      <c r="A14" s="13">
        <f>ROW('Full TS'!A16)</f>
        <v>16</v>
      </c>
      <c r="B14" t="e">
        <f t="shared" si="4"/>
        <v>#N/A</v>
      </c>
      <c r="C14" t="e">
        <f t="shared" si="5"/>
        <v>#N/A</v>
      </c>
      <c r="D14" s="13" t="str">
        <f t="shared" si="6"/>
        <v/>
      </c>
      <c r="E14" t="e">
        <f t="shared" ca="1" si="7"/>
        <v>#N/A</v>
      </c>
      <c r="F14" t="e">
        <f>VLOOKUP('Full TS'!B16,brandcode,2,FALSE)</f>
        <v>#N/A</v>
      </c>
      <c r="G14">
        <f>'Full TS'!C16</f>
        <v>0</v>
      </c>
      <c r="H14" t="e">
        <f>VLOOKUP('Full TS'!D16,device,2,FALSE)</f>
        <v>#N/A</v>
      </c>
      <c r="I14">
        <f>'Full TS'!E16</f>
        <v>0</v>
      </c>
      <c r="J14">
        <f>'Full TS'!F16</f>
        <v>0</v>
      </c>
      <c r="K14">
        <f>'Full TS'!G16</f>
        <v>0</v>
      </c>
      <c r="L14">
        <f>'Full TS'!H16</f>
        <v>0</v>
      </c>
      <c r="M14">
        <f>'Full TS'!I16</f>
        <v>0</v>
      </c>
      <c r="N14">
        <f>'Full TS'!J16</f>
        <v>0</v>
      </c>
      <c r="O14">
        <f>'Full TS'!K16</f>
        <v>0</v>
      </c>
      <c r="P14">
        <f>'Full TS'!L16</f>
        <v>0</v>
      </c>
      <c r="Q14">
        <f>'Full TS'!M16</f>
        <v>0</v>
      </c>
      <c r="R14">
        <f>'Full TS'!N16</f>
        <v>0</v>
      </c>
      <c r="S14">
        <f>'Full TS'!U16</f>
        <v>0</v>
      </c>
      <c r="T14">
        <f>'Full TS'!R16</f>
        <v>0</v>
      </c>
      <c r="U14" t="str">
        <f>IF(ISNUMBER(SEARCH("prospecting",'Full TS'!S16)),"P","R")</f>
        <v>R</v>
      </c>
      <c r="V14">
        <f>'Full TS'!T16</f>
        <v>0</v>
      </c>
      <c r="W14">
        <f>'Full TS'!O16</f>
        <v>0</v>
      </c>
      <c r="X14">
        <f>'Full TS'!P16</f>
        <v>0</v>
      </c>
      <c r="Y14">
        <f>'Full TS'!Q16</f>
        <v>0</v>
      </c>
      <c r="Z14">
        <f>'Full TS'!W16</f>
        <v>0</v>
      </c>
      <c r="AA14">
        <f>'Full TS'!AA16</f>
        <v>0</v>
      </c>
      <c r="AB14">
        <f>'Full TS'!AB16</f>
        <v>0</v>
      </c>
      <c r="AC14">
        <f>'Full TS'!Z16</f>
        <v>0</v>
      </c>
      <c r="AD14" s="43" t="e">
        <f>DATEVALUE(TRIM(MID(SUBSTITUTE('Full TS'!AG16,"-",REPT(" ",LEN('Full TS'!AG16))),(1-1)*LEN('Full TS'!AG16)+1,LEN('Full TS'!AG16))))</f>
        <v>#VALUE!</v>
      </c>
      <c r="AE14" s="43" t="e">
        <f>DATEVALUE(TRIM(MID(SUBSTITUTE('Full TS'!AG16,"-",REPT(" ",LEN('Full TS'!AG16))),(2-1)*LEN('Full TS'!AG16)+1,LEN('Full TS'!AG16))))</f>
        <v>#VALUE!</v>
      </c>
    </row>
    <row r="15" spans="1:31" x14ac:dyDescent="0.25">
      <c r="A15" s="13">
        <f>ROW('Full TS'!A17)</f>
        <v>17</v>
      </c>
      <c r="B15" t="e">
        <f t="shared" si="4"/>
        <v>#N/A</v>
      </c>
      <c r="C15" t="e">
        <f t="shared" si="5"/>
        <v>#N/A</v>
      </c>
      <c r="D15" s="13" t="str">
        <f t="shared" si="6"/>
        <v/>
      </c>
      <c r="E15" t="e">
        <f t="shared" ca="1" si="7"/>
        <v>#N/A</v>
      </c>
      <c r="F15" t="e">
        <f>VLOOKUP('Full TS'!B17,brandcode,2,FALSE)</f>
        <v>#N/A</v>
      </c>
      <c r="G15">
        <f>'Full TS'!C17</f>
        <v>0</v>
      </c>
      <c r="H15" t="e">
        <f>VLOOKUP('Full TS'!D17,device,2,FALSE)</f>
        <v>#N/A</v>
      </c>
      <c r="I15">
        <f>'Full TS'!E17</f>
        <v>0</v>
      </c>
      <c r="J15">
        <f>'Full TS'!F17</f>
        <v>0</v>
      </c>
      <c r="K15">
        <f>'Full TS'!G17</f>
        <v>0</v>
      </c>
      <c r="L15">
        <f>'Full TS'!H17</f>
        <v>0</v>
      </c>
      <c r="M15">
        <f>'Full TS'!I17</f>
        <v>0</v>
      </c>
      <c r="N15">
        <f>'Full TS'!J17</f>
        <v>0</v>
      </c>
      <c r="O15">
        <f>'Full TS'!K17</f>
        <v>0</v>
      </c>
      <c r="P15">
        <f>'Full TS'!L17</f>
        <v>0</v>
      </c>
      <c r="Q15">
        <f>'Full TS'!M17</f>
        <v>0</v>
      </c>
      <c r="R15">
        <f>'Full TS'!N17</f>
        <v>0</v>
      </c>
      <c r="S15">
        <f>'Full TS'!U17</f>
        <v>0</v>
      </c>
      <c r="T15">
        <f>'Full TS'!R17</f>
        <v>0</v>
      </c>
      <c r="U15" t="str">
        <f>IF(ISNUMBER(SEARCH("prospecting",'Full TS'!S17)),"P","R")</f>
        <v>R</v>
      </c>
      <c r="V15">
        <f>'Full TS'!T17</f>
        <v>0</v>
      </c>
      <c r="W15">
        <f>'Full TS'!O17</f>
        <v>0</v>
      </c>
      <c r="X15">
        <f>'Full TS'!P17</f>
        <v>0</v>
      </c>
      <c r="Y15">
        <f>'Full TS'!Q17</f>
        <v>0</v>
      </c>
      <c r="Z15">
        <f>'Full TS'!W17</f>
        <v>0</v>
      </c>
      <c r="AA15">
        <f>'Full TS'!AA17</f>
        <v>0</v>
      </c>
      <c r="AB15">
        <f>'Full TS'!AB17</f>
        <v>0</v>
      </c>
      <c r="AC15">
        <f>'Full TS'!Z17</f>
        <v>0</v>
      </c>
      <c r="AD15" s="43" t="e">
        <f>DATEVALUE(TRIM(MID(SUBSTITUTE('Full TS'!AG17,"-",REPT(" ",LEN('Full TS'!AG17))),(1-1)*LEN('Full TS'!AG17)+1,LEN('Full TS'!AG17))))</f>
        <v>#VALUE!</v>
      </c>
      <c r="AE15" s="43" t="e">
        <f>DATEVALUE(TRIM(MID(SUBSTITUTE('Full TS'!AG17,"-",REPT(" ",LEN('Full TS'!AG17))),(2-1)*LEN('Full TS'!AG17)+1,LEN('Full TS'!AG17))))</f>
        <v>#VALUE!</v>
      </c>
    </row>
    <row r="16" spans="1:31" x14ac:dyDescent="0.25">
      <c r="A16" s="13">
        <f>ROW('Full TS'!A18)</f>
        <v>18</v>
      </c>
      <c r="B16" t="e">
        <f t="shared" si="4"/>
        <v>#N/A</v>
      </c>
      <c r="C16" t="e">
        <f t="shared" si="5"/>
        <v>#N/A</v>
      </c>
      <c r="D16" s="13" t="str">
        <f t="shared" si="6"/>
        <v/>
      </c>
      <c r="E16" t="e">
        <f t="shared" ca="1" si="7"/>
        <v>#N/A</v>
      </c>
      <c r="F16" t="e">
        <f>VLOOKUP('Full TS'!B18,brandcode,2,FALSE)</f>
        <v>#N/A</v>
      </c>
      <c r="G16">
        <f>'Full TS'!C18</f>
        <v>0</v>
      </c>
      <c r="H16" t="e">
        <f>VLOOKUP('Full TS'!D18,device,2,FALSE)</f>
        <v>#N/A</v>
      </c>
      <c r="I16">
        <f>'Full TS'!E18</f>
        <v>0</v>
      </c>
      <c r="J16">
        <f>'Full TS'!F18</f>
        <v>0</v>
      </c>
      <c r="K16">
        <f>'Full TS'!G18</f>
        <v>0</v>
      </c>
      <c r="L16">
        <f>'Full TS'!H18</f>
        <v>0</v>
      </c>
      <c r="M16">
        <f>'Full TS'!I18</f>
        <v>0</v>
      </c>
      <c r="N16">
        <f>'Full TS'!J18</f>
        <v>0</v>
      </c>
      <c r="O16">
        <f>'Full TS'!K18</f>
        <v>0</v>
      </c>
      <c r="P16">
        <f>'Full TS'!L18</f>
        <v>0</v>
      </c>
      <c r="Q16">
        <f>'Full TS'!M18</f>
        <v>0</v>
      </c>
      <c r="R16">
        <f>'Full TS'!N18</f>
        <v>0</v>
      </c>
      <c r="S16">
        <f>'Full TS'!U18</f>
        <v>0</v>
      </c>
      <c r="T16">
        <f>'Full TS'!R18</f>
        <v>0</v>
      </c>
      <c r="U16" t="str">
        <f>IF(ISNUMBER(SEARCH("prospecting",'Full TS'!S18)),"P","R")</f>
        <v>R</v>
      </c>
      <c r="V16">
        <f>'Full TS'!T18</f>
        <v>0</v>
      </c>
      <c r="W16">
        <f>'Full TS'!O18</f>
        <v>0</v>
      </c>
      <c r="X16">
        <f>'Full TS'!P18</f>
        <v>0</v>
      </c>
      <c r="Y16">
        <f>'Full TS'!Q18</f>
        <v>0</v>
      </c>
      <c r="Z16">
        <f>'Full TS'!W18</f>
        <v>0</v>
      </c>
      <c r="AA16">
        <f>'Full TS'!AA18</f>
        <v>0</v>
      </c>
      <c r="AB16">
        <f>'Full TS'!AB18</f>
        <v>0</v>
      </c>
      <c r="AC16">
        <f>'Full TS'!Z18</f>
        <v>0</v>
      </c>
      <c r="AD16" s="43" t="e">
        <f>DATEVALUE(TRIM(MID(SUBSTITUTE('Full TS'!AG18,"-",REPT(" ",LEN('Full TS'!AG18))),(1-1)*LEN('Full TS'!AG18)+1,LEN('Full TS'!AG18))))</f>
        <v>#VALUE!</v>
      </c>
      <c r="AE16" s="43" t="e">
        <f>DATEVALUE(TRIM(MID(SUBSTITUTE('Full TS'!AG18,"-",REPT(" ",LEN('Full TS'!AG18))),(2-1)*LEN('Full TS'!AG18)+1,LEN('Full TS'!AG18))))</f>
        <v>#VALUE!</v>
      </c>
    </row>
    <row r="17" spans="1:31" x14ac:dyDescent="0.25">
      <c r="A17" s="13">
        <f>ROW('Full TS'!A19)</f>
        <v>19</v>
      </c>
      <c r="B17" t="e">
        <f t="shared" si="4"/>
        <v>#N/A</v>
      </c>
      <c r="C17" t="e">
        <f t="shared" si="5"/>
        <v>#N/A</v>
      </c>
      <c r="D17" s="13" t="str">
        <f t="shared" si="6"/>
        <v/>
      </c>
      <c r="E17" t="e">
        <f t="shared" ca="1" si="7"/>
        <v>#N/A</v>
      </c>
      <c r="F17" t="e">
        <f>VLOOKUP('Full TS'!B19,brandcode,2,FALSE)</f>
        <v>#N/A</v>
      </c>
      <c r="G17">
        <f>'Full TS'!C19</f>
        <v>0</v>
      </c>
      <c r="H17" t="e">
        <f>VLOOKUP('Full TS'!D19,device,2,FALSE)</f>
        <v>#N/A</v>
      </c>
      <c r="I17">
        <f>'Full TS'!E19</f>
        <v>0</v>
      </c>
      <c r="J17">
        <f>'Full TS'!F19</f>
        <v>0</v>
      </c>
      <c r="K17">
        <f>'Full TS'!G19</f>
        <v>0</v>
      </c>
      <c r="L17">
        <f>'Full TS'!H19</f>
        <v>0</v>
      </c>
      <c r="M17">
        <f>'Full TS'!I19</f>
        <v>0</v>
      </c>
      <c r="N17">
        <f>'Full TS'!J19</f>
        <v>0</v>
      </c>
      <c r="O17">
        <f>'Full TS'!K19</f>
        <v>0</v>
      </c>
      <c r="P17">
        <f>'Full TS'!L19</f>
        <v>0</v>
      </c>
      <c r="Q17">
        <f>'Full TS'!M19</f>
        <v>0</v>
      </c>
      <c r="R17">
        <f>'Full TS'!N19</f>
        <v>0</v>
      </c>
      <c r="S17">
        <f>'Full TS'!U19</f>
        <v>0</v>
      </c>
      <c r="T17">
        <f>'Full TS'!R19</f>
        <v>0</v>
      </c>
      <c r="U17" t="str">
        <f>IF(ISNUMBER(SEARCH("prospecting",'Full TS'!S19)),"P","R")</f>
        <v>R</v>
      </c>
      <c r="V17">
        <f>'Full TS'!T19</f>
        <v>0</v>
      </c>
      <c r="W17">
        <f>'Full TS'!O19</f>
        <v>0</v>
      </c>
      <c r="X17">
        <f>'Full TS'!P19</f>
        <v>0</v>
      </c>
      <c r="Y17">
        <f>'Full TS'!Q19</f>
        <v>0</v>
      </c>
      <c r="Z17">
        <f>'Full TS'!W19</f>
        <v>0</v>
      </c>
      <c r="AA17">
        <f>'Full TS'!AA19</f>
        <v>0</v>
      </c>
      <c r="AB17">
        <f>'Full TS'!AB19</f>
        <v>0</v>
      </c>
      <c r="AC17">
        <f>'Full TS'!Z19</f>
        <v>0</v>
      </c>
      <c r="AD17" s="43" t="e">
        <f>DATEVALUE(TRIM(MID(SUBSTITUTE('Full TS'!AG19,"-",REPT(" ",LEN('Full TS'!AG19))),(1-1)*LEN('Full TS'!AG19)+1,LEN('Full TS'!AG19))))</f>
        <v>#VALUE!</v>
      </c>
      <c r="AE17" s="43" t="e">
        <f>DATEVALUE(TRIM(MID(SUBSTITUTE('Full TS'!AG19,"-",REPT(" ",LEN('Full TS'!AG19))),(2-1)*LEN('Full TS'!AG19)+1,LEN('Full TS'!AG19))))</f>
        <v>#VALUE!</v>
      </c>
    </row>
    <row r="18" spans="1:31" x14ac:dyDescent="0.25">
      <c r="A18" s="13">
        <f>ROW('Full TS'!A20)</f>
        <v>20</v>
      </c>
      <c r="B18" t="e">
        <f t="shared" si="4"/>
        <v>#N/A</v>
      </c>
      <c r="C18" t="e">
        <f t="shared" si="5"/>
        <v>#N/A</v>
      </c>
      <c r="D18" s="13" t="str">
        <f t="shared" si="6"/>
        <v/>
      </c>
      <c r="E18" t="e">
        <f t="shared" ca="1" si="7"/>
        <v>#N/A</v>
      </c>
      <c r="F18" t="e">
        <f>VLOOKUP('Full TS'!B20,brandcode,2,FALSE)</f>
        <v>#N/A</v>
      </c>
      <c r="G18">
        <f>'Full TS'!C20</f>
        <v>0</v>
      </c>
      <c r="H18" t="e">
        <f>VLOOKUP('Full TS'!D20,device,2,FALSE)</f>
        <v>#N/A</v>
      </c>
      <c r="I18">
        <f>'Full TS'!E20</f>
        <v>0</v>
      </c>
      <c r="J18">
        <f>'Full TS'!F20</f>
        <v>0</v>
      </c>
      <c r="K18">
        <f>'Full TS'!G20</f>
        <v>0</v>
      </c>
      <c r="L18">
        <f>'Full TS'!H20</f>
        <v>0</v>
      </c>
      <c r="M18">
        <f>'Full TS'!I20</f>
        <v>0</v>
      </c>
      <c r="N18">
        <f>'Full TS'!J20</f>
        <v>0</v>
      </c>
      <c r="O18">
        <f>'Full TS'!K20</f>
        <v>0</v>
      </c>
      <c r="P18">
        <f>'Full TS'!L20</f>
        <v>0</v>
      </c>
      <c r="Q18">
        <f>'Full TS'!M20</f>
        <v>0</v>
      </c>
      <c r="R18">
        <f>'Full TS'!N20</f>
        <v>0</v>
      </c>
      <c r="S18">
        <f>'Full TS'!U20</f>
        <v>0</v>
      </c>
      <c r="T18">
        <f>'Full TS'!R20</f>
        <v>0</v>
      </c>
      <c r="U18" t="str">
        <f>IF(ISNUMBER(SEARCH("prospecting",'Full TS'!S20)),"P","R")</f>
        <v>R</v>
      </c>
      <c r="V18">
        <f>'Full TS'!T20</f>
        <v>0</v>
      </c>
      <c r="W18">
        <f>'Full TS'!O20</f>
        <v>0</v>
      </c>
      <c r="X18">
        <f>'Full TS'!P20</f>
        <v>0</v>
      </c>
      <c r="Y18">
        <f>'Full TS'!Q20</f>
        <v>0</v>
      </c>
      <c r="Z18">
        <f>'Full TS'!W20</f>
        <v>0</v>
      </c>
      <c r="AA18">
        <f>'Full TS'!AA20</f>
        <v>0</v>
      </c>
      <c r="AB18">
        <f>'Full TS'!AB20</f>
        <v>0</v>
      </c>
      <c r="AC18">
        <f>'Full TS'!Z20</f>
        <v>0</v>
      </c>
      <c r="AD18" s="43" t="e">
        <f>DATEVALUE(TRIM(MID(SUBSTITUTE('Full TS'!AG20,"-",REPT(" ",LEN('Full TS'!AG20))),(1-1)*LEN('Full TS'!AG20)+1,LEN('Full TS'!AG20))))</f>
        <v>#VALUE!</v>
      </c>
      <c r="AE18" s="43" t="e">
        <f>DATEVALUE(TRIM(MID(SUBSTITUTE('Full TS'!AG20,"-",REPT(" ",LEN('Full TS'!AG20))),(2-1)*LEN('Full TS'!AG20)+1,LEN('Full TS'!AG20))))</f>
        <v>#VALUE!</v>
      </c>
    </row>
    <row r="19" spans="1:31" x14ac:dyDescent="0.25">
      <c r="A19" s="13">
        <f>ROW('Full TS'!A21)</f>
        <v>21</v>
      </c>
      <c r="B19" t="e">
        <f t="shared" si="4"/>
        <v>#N/A</v>
      </c>
      <c r="C19" t="e">
        <f t="shared" si="5"/>
        <v>#N/A</v>
      </c>
      <c r="D19" s="13" t="str">
        <f t="shared" si="6"/>
        <v/>
      </c>
      <c r="E19" t="e">
        <f t="shared" ca="1" si="7"/>
        <v>#N/A</v>
      </c>
      <c r="F19" t="e">
        <f>VLOOKUP('Full TS'!B21,brandcode,2,FALSE)</f>
        <v>#N/A</v>
      </c>
      <c r="G19">
        <f>'Full TS'!C21</f>
        <v>0</v>
      </c>
      <c r="H19" t="e">
        <f>VLOOKUP('Full TS'!D21,device,2,FALSE)</f>
        <v>#N/A</v>
      </c>
      <c r="I19">
        <f>'Full TS'!E21</f>
        <v>0</v>
      </c>
      <c r="J19">
        <f>'Full TS'!F21</f>
        <v>0</v>
      </c>
      <c r="K19">
        <f>'Full TS'!G21</f>
        <v>0</v>
      </c>
      <c r="L19">
        <f>'Full TS'!H21</f>
        <v>0</v>
      </c>
      <c r="M19">
        <f>'Full TS'!I21</f>
        <v>0</v>
      </c>
      <c r="N19">
        <f>'Full TS'!J21</f>
        <v>0</v>
      </c>
      <c r="O19">
        <f>'Full TS'!K21</f>
        <v>0</v>
      </c>
      <c r="P19">
        <f>'Full TS'!L21</f>
        <v>0</v>
      </c>
      <c r="Q19">
        <f>'Full TS'!M21</f>
        <v>0</v>
      </c>
      <c r="R19">
        <f>'Full TS'!N21</f>
        <v>0</v>
      </c>
      <c r="S19">
        <f>'Full TS'!U21</f>
        <v>0</v>
      </c>
      <c r="T19">
        <f>'Full TS'!R21</f>
        <v>0</v>
      </c>
      <c r="U19" t="str">
        <f>IF(ISNUMBER(SEARCH("prospecting",'Full TS'!S21)),"P","R")</f>
        <v>R</v>
      </c>
      <c r="V19">
        <f>'Full TS'!T21</f>
        <v>0</v>
      </c>
      <c r="W19">
        <f>'Full TS'!O21</f>
        <v>0</v>
      </c>
      <c r="X19">
        <f>'Full TS'!P21</f>
        <v>0</v>
      </c>
      <c r="Y19">
        <f>'Full TS'!Q21</f>
        <v>0</v>
      </c>
      <c r="Z19">
        <f>'Full TS'!W21</f>
        <v>0</v>
      </c>
      <c r="AA19">
        <f>'Full TS'!AA21</f>
        <v>0</v>
      </c>
      <c r="AB19">
        <f>'Full TS'!AB21</f>
        <v>0</v>
      </c>
      <c r="AC19">
        <f>'Full TS'!Z21</f>
        <v>0</v>
      </c>
      <c r="AD19" s="43" t="e">
        <f>DATEVALUE(TRIM(MID(SUBSTITUTE('Full TS'!AG21,"-",REPT(" ",LEN('Full TS'!AG21))),(1-1)*LEN('Full TS'!AG21)+1,LEN('Full TS'!AG21))))</f>
        <v>#VALUE!</v>
      </c>
      <c r="AE19" s="43" t="e">
        <f>DATEVALUE(TRIM(MID(SUBSTITUTE('Full TS'!AG21,"-",REPT(" ",LEN('Full TS'!AG21))),(2-1)*LEN('Full TS'!AG21)+1,LEN('Full TS'!AG21))))</f>
        <v>#VALUE!</v>
      </c>
    </row>
    <row r="20" spans="1:31" x14ac:dyDescent="0.25">
      <c r="A20" s="13">
        <f>ROW('Full TS'!A22)</f>
        <v>22</v>
      </c>
      <c r="B20" t="e">
        <f t="shared" si="4"/>
        <v>#N/A</v>
      </c>
      <c r="C20" t="e">
        <f t="shared" si="5"/>
        <v>#N/A</v>
      </c>
      <c r="D20" s="13" t="str">
        <f t="shared" si="6"/>
        <v/>
      </c>
      <c r="E20" t="e">
        <f t="shared" ca="1" si="7"/>
        <v>#N/A</v>
      </c>
      <c r="F20" t="e">
        <f>VLOOKUP('Full TS'!B22,brandcode,2,FALSE)</f>
        <v>#N/A</v>
      </c>
      <c r="G20">
        <f>'Full TS'!C22</f>
        <v>0</v>
      </c>
      <c r="H20" t="e">
        <f>VLOOKUP('Full TS'!D22,device,2,FALSE)</f>
        <v>#N/A</v>
      </c>
      <c r="I20">
        <f>'Full TS'!E22</f>
        <v>0</v>
      </c>
      <c r="J20">
        <f>'Full TS'!F22</f>
        <v>0</v>
      </c>
      <c r="K20">
        <f>'Full TS'!G22</f>
        <v>0</v>
      </c>
      <c r="L20">
        <f>'Full TS'!H22</f>
        <v>0</v>
      </c>
      <c r="M20">
        <f>'Full TS'!I22</f>
        <v>0</v>
      </c>
      <c r="N20">
        <f>'Full TS'!J22</f>
        <v>0</v>
      </c>
      <c r="O20">
        <f>'Full TS'!K22</f>
        <v>0</v>
      </c>
      <c r="P20">
        <f>'Full TS'!L22</f>
        <v>0</v>
      </c>
      <c r="Q20">
        <f>'Full TS'!M22</f>
        <v>0</v>
      </c>
      <c r="R20">
        <f>'Full TS'!N22</f>
        <v>0</v>
      </c>
      <c r="S20">
        <f>'Full TS'!U22</f>
        <v>0</v>
      </c>
      <c r="T20">
        <f>'Full TS'!R22</f>
        <v>0</v>
      </c>
      <c r="U20" t="str">
        <f>IF(ISNUMBER(SEARCH("prospecting",'Full TS'!S22)),"P","R")</f>
        <v>R</v>
      </c>
      <c r="V20">
        <f>'Full TS'!T22</f>
        <v>0</v>
      </c>
      <c r="W20">
        <f>'Full TS'!O22</f>
        <v>0</v>
      </c>
      <c r="X20">
        <f>'Full TS'!P22</f>
        <v>0</v>
      </c>
      <c r="Y20">
        <f>'Full TS'!Q22</f>
        <v>0</v>
      </c>
      <c r="Z20">
        <f>'Full TS'!W22</f>
        <v>0</v>
      </c>
      <c r="AA20">
        <f>'Full TS'!AA22</f>
        <v>0</v>
      </c>
      <c r="AB20">
        <f>'Full TS'!AB22</f>
        <v>0</v>
      </c>
      <c r="AC20">
        <f>'Full TS'!Z22</f>
        <v>0</v>
      </c>
      <c r="AD20" s="43" t="e">
        <f>DATEVALUE(TRIM(MID(SUBSTITUTE('Full TS'!AG22,"-",REPT(" ",LEN('Full TS'!AG22))),(1-1)*LEN('Full TS'!AG22)+1,LEN('Full TS'!AG22))))</f>
        <v>#VALUE!</v>
      </c>
      <c r="AE20" s="43" t="e">
        <f>DATEVALUE(TRIM(MID(SUBSTITUTE('Full TS'!AG22,"-",REPT(" ",LEN('Full TS'!AG22))),(2-1)*LEN('Full TS'!AG22)+1,LEN('Full TS'!AG22))))</f>
        <v>#VALUE!</v>
      </c>
    </row>
    <row r="21" spans="1:31" x14ac:dyDescent="0.25">
      <c r="A21" s="13">
        <f>ROW('Full TS'!A23)</f>
        <v>23</v>
      </c>
      <c r="B21" t="e">
        <f t="shared" si="4"/>
        <v>#N/A</v>
      </c>
      <c r="C21" t="e">
        <f t="shared" si="5"/>
        <v>#N/A</v>
      </c>
      <c r="D21" s="13" t="str">
        <f t="shared" si="6"/>
        <v/>
      </c>
      <c r="E21" t="e">
        <f t="shared" ca="1" si="7"/>
        <v>#N/A</v>
      </c>
      <c r="F21" t="e">
        <f>VLOOKUP('Full TS'!B23,brandcode,2,FALSE)</f>
        <v>#N/A</v>
      </c>
      <c r="G21">
        <f>'Full TS'!C23</f>
        <v>0</v>
      </c>
      <c r="H21" t="e">
        <f>VLOOKUP('Full TS'!D23,device,2,FALSE)</f>
        <v>#N/A</v>
      </c>
      <c r="I21">
        <f>'Full TS'!E23</f>
        <v>0</v>
      </c>
      <c r="J21">
        <f>'Full TS'!F23</f>
        <v>0</v>
      </c>
      <c r="K21">
        <f>'Full TS'!G23</f>
        <v>0</v>
      </c>
      <c r="L21">
        <f>'Full TS'!H23</f>
        <v>0</v>
      </c>
      <c r="M21">
        <f>'Full TS'!I23</f>
        <v>0</v>
      </c>
      <c r="N21">
        <f>'Full TS'!J23</f>
        <v>0</v>
      </c>
      <c r="O21">
        <f>'Full TS'!K23</f>
        <v>0</v>
      </c>
      <c r="P21">
        <f>'Full TS'!L23</f>
        <v>0</v>
      </c>
      <c r="Q21">
        <f>'Full TS'!M23</f>
        <v>0</v>
      </c>
      <c r="R21">
        <f>'Full TS'!N23</f>
        <v>0</v>
      </c>
      <c r="S21">
        <f>'Full TS'!U23</f>
        <v>0</v>
      </c>
      <c r="T21">
        <f>'Full TS'!R23</f>
        <v>0</v>
      </c>
      <c r="U21" t="str">
        <f>IF(ISNUMBER(SEARCH("prospecting",'Full TS'!S23)),"P","R")</f>
        <v>R</v>
      </c>
      <c r="V21">
        <f>'Full TS'!T23</f>
        <v>0</v>
      </c>
      <c r="W21">
        <f>'Full TS'!O23</f>
        <v>0</v>
      </c>
      <c r="X21">
        <f>'Full TS'!P23</f>
        <v>0</v>
      </c>
      <c r="Y21">
        <f>'Full TS'!Q23</f>
        <v>0</v>
      </c>
      <c r="Z21">
        <f>'Full TS'!W23</f>
        <v>0</v>
      </c>
      <c r="AA21">
        <f>'Full TS'!AA23</f>
        <v>0</v>
      </c>
      <c r="AB21">
        <f>'Full TS'!AB23</f>
        <v>0</v>
      </c>
      <c r="AC21">
        <f>'Full TS'!Z23</f>
        <v>0</v>
      </c>
      <c r="AD21" s="43" t="e">
        <f>DATEVALUE(TRIM(MID(SUBSTITUTE('Full TS'!AG23,"-",REPT(" ",LEN('Full TS'!AG23))),(1-1)*LEN('Full TS'!AG23)+1,LEN('Full TS'!AG23))))</f>
        <v>#VALUE!</v>
      </c>
      <c r="AE21" s="43" t="e">
        <f>DATEVALUE(TRIM(MID(SUBSTITUTE('Full TS'!AG23,"-",REPT(" ",LEN('Full TS'!AG23))),(2-1)*LEN('Full TS'!AG23)+1,LEN('Full TS'!AG23))))</f>
        <v>#VALUE!</v>
      </c>
    </row>
    <row r="22" spans="1:31" x14ac:dyDescent="0.25">
      <c r="A22" s="13">
        <f>ROW('Full TS'!A24)</f>
        <v>24</v>
      </c>
      <c r="B22" t="e">
        <f t="shared" si="4"/>
        <v>#N/A</v>
      </c>
      <c r="C22" t="e">
        <f t="shared" si="5"/>
        <v>#N/A</v>
      </c>
      <c r="D22" s="13" t="str">
        <f t="shared" si="6"/>
        <v/>
      </c>
      <c r="E22" t="e">
        <f t="shared" ca="1" si="7"/>
        <v>#N/A</v>
      </c>
      <c r="F22" t="e">
        <f>VLOOKUP('Full TS'!B24,brandcode,2,FALSE)</f>
        <v>#N/A</v>
      </c>
      <c r="G22">
        <f>'Full TS'!C24</f>
        <v>0</v>
      </c>
      <c r="H22" t="e">
        <f>VLOOKUP('Full TS'!D24,device,2,FALSE)</f>
        <v>#N/A</v>
      </c>
      <c r="I22">
        <f>'Full TS'!E24</f>
        <v>0</v>
      </c>
      <c r="J22">
        <f>'Full TS'!F24</f>
        <v>0</v>
      </c>
      <c r="K22">
        <f>'Full TS'!G24</f>
        <v>0</v>
      </c>
      <c r="L22">
        <f>'Full TS'!H24</f>
        <v>0</v>
      </c>
      <c r="M22">
        <f>'Full TS'!I24</f>
        <v>0</v>
      </c>
      <c r="N22">
        <f>'Full TS'!J24</f>
        <v>0</v>
      </c>
      <c r="O22">
        <f>'Full TS'!K24</f>
        <v>0</v>
      </c>
      <c r="P22">
        <f>'Full TS'!L24</f>
        <v>0</v>
      </c>
      <c r="Q22">
        <f>'Full TS'!M24</f>
        <v>0</v>
      </c>
      <c r="R22">
        <f>'Full TS'!N24</f>
        <v>0</v>
      </c>
      <c r="S22">
        <f>'Full TS'!U24</f>
        <v>0</v>
      </c>
      <c r="T22">
        <f>'Full TS'!R24</f>
        <v>0</v>
      </c>
      <c r="U22" t="str">
        <f>IF(ISNUMBER(SEARCH("prospecting",'Full TS'!S24)),"P","R")</f>
        <v>R</v>
      </c>
      <c r="V22">
        <f>'Full TS'!T24</f>
        <v>0</v>
      </c>
      <c r="W22">
        <f>'Full TS'!O24</f>
        <v>0</v>
      </c>
      <c r="X22">
        <f>'Full TS'!P24</f>
        <v>0</v>
      </c>
      <c r="Y22">
        <f>'Full TS'!Q24</f>
        <v>0</v>
      </c>
      <c r="Z22">
        <f>'Full TS'!W24</f>
        <v>0</v>
      </c>
      <c r="AA22">
        <f>'Full TS'!AA24</f>
        <v>0</v>
      </c>
      <c r="AB22">
        <f>'Full TS'!AB24</f>
        <v>0</v>
      </c>
      <c r="AC22">
        <f>'Full TS'!Z24</f>
        <v>0</v>
      </c>
      <c r="AD22" s="43" t="e">
        <f>DATEVALUE(TRIM(MID(SUBSTITUTE('Full TS'!AG24,"-",REPT(" ",LEN('Full TS'!AG24))),(1-1)*LEN('Full TS'!AG24)+1,LEN('Full TS'!AG24))))</f>
        <v>#VALUE!</v>
      </c>
      <c r="AE22" s="43" t="e">
        <f>DATEVALUE(TRIM(MID(SUBSTITUTE('Full TS'!AG24,"-",REPT(" ",LEN('Full TS'!AG24))),(2-1)*LEN('Full TS'!AG24)+1,LEN('Full TS'!AG24))))</f>
        <v>#VALUE!</v>
      </c>
    </row>
    <row r="23" spans="1:31" x14ac:dyDescent="0.25">
      <c r="A23" s="13">
        <f>ROW('Full TS'!A25)</f>
        <v>25</v>
      </c>
      <c r="B23" t="e">
        <f t="shared" si="4"/>
        <v>#N/A</v>
      </c>
      <c r="C23" t="e">
        <f t="shared" si="5"/>
        <v>#N/A</v>
      </c>
      <c r="D23" s="13" t="str">
        <f t="shared" si="6"/>
        <v/>
      </c>
      <c r="E23" t="e">
        <f t="shared" ca="1" si="7"/>
        <v>#N/A</v>
      </c>
      <c r="F23" t="e">
        <f>VLOOKUP('Full TS'!B25,brandcode,2,FALSE)</f>
        <v>#N/A</v>
      </c>
      <c r="G23">
        <f>'Full TS'!C25</f>
        <v>0</v>
      </c>
      <c r="H23" t="e">
        <f>VLOOKUP('Full TS'!D25,device,2,FALSE)</f>
        <v>#N/A</v>
      </c>
      <c r="I23">
        <f>'Full TS'!E25</f>
        <v>0</v>
      </c>
      <c r="J23">
        <f>'Full TS'!F25</f>
        <v>0</v>
      </c>
      <c r="K23">
        <f>'Full TS'!G25</f>
        <v>0</v>
      </c>
      <c r="L23">
        <f>'Full TS'!H25</f>
        <v>0</v>
      </c>
      <c r="M23">
        <f>'Full TS'!I25</f>
        <v>0</v>
      </c>
      <c r="N23">
        <f>'Full TS'!J25</f>
        <v>0</v>
      </c>
      <c r="O23">
        <f>'Full TS'!K25</f>
        <v>0</v>
      </c>
      <c r="P23">
        <f>'Full TS'!L25</f>
        <v>0</v>
      </c>
      <c r="Q23">
        <f>'Full TS'!M25</f>
        <v>0</v>
      </c>
      <c r="R23">
        <f>'Full TS'!N25</f>
        <v>0</v>
      </c>
      <c r="S23">
        <f>'Full TS'!U25</f>
        <v>0</v>
      </c>
      <c r="T23">
        <f>'Full TS'!R25</f>
        <v>0</v>
      </c>
      <c r="U23" t="str">
        <f>IF(ISNUMBER(SEARCH("prospecting",'Full TS'!S25)),"P","R")</f>
        <v>R</v>
      </c>
      <c r="V23">
        <f>'Full TS'!T25</f>
        <v>0</v>
      </c>
      <c r="W23">
        <f>'Full TS'!O25</f>
        <v>0</v>
      </c>
      <c r="X23">
        <f>'Full TS'!P25</f>
        <v>0</v>
      </c>
      <c r="Y23">
        <f>'Full TS'!Q25</f>
        <v>0</v>
      </c>
      <c r="Z23">
        <f>'Full TS'!W25</f>
        <v>0</v>
      </c>
      <c r="AA23">
        <f>'Full TS'!AA25</f>
        <v>0</v>
      </c>
      <c r="AB23">
        <f>'Full TS'!AB25</f>
        <v>0</v>
      </c>
      <c r="AC23">
        <f>'Full TS'!Z25</f>
        <v>0</v>
      </c>
      <c r="AD23" s="43" t="e">
        <f>DATEVALUE(TRIM(MID(SUBSTITUTE('Full TS'!AG25,"-",REPT(" ",LEN('Full TS'!AG25))),(1-1)*LEN('Full TS'!AG25)+1,LEN('Full TS'!AG25))))</f>
        <v>#VALUE!</v>
      </c>
      <c r="AE23" s="43" t="e">
        <f>DATEVALUE(TRIM(MID(SUBSTITUTE('Full TS'!AG25,"-",REPT(" ",LEN('Full TS'!AG25))),(2-1)*LEN('Full TS'!AG25)+1,LEN('Full TS'!AG25))))</f>
        <v>#VALUE!</v>
      </c>
    </row>
    <row r="24" spans="1:31" x14ac:dyDescent="0.25">
      <c r="A24" s="13">
        <f>ROW('Full TS'!A26)</f>
        <v>26</v>
      </c>
      <c r="B24" t="e">
        <f t="shared" si="4"/>
        <v>#N/A</v>
      </c>
      <c r="C24" t="e">
        <f t="shared" si="5"/>
        <v>#N/A</v>
      </c>
      <c r="D24" s="13" t="str">
        <f t="shared" si="6"/>
        <v/>
      </c>
      <c r="E24" t="e">
        <f t="shared" ca="1" si="7"/>
        <v>#N/A</v>
      </c>
      <c r="F24" t="e">
        <f>VLOOKUP('Full TS'!B26,brandcode,2,FALSE)</f>
        <v>#N/A</v>
      </c>
      <c r="G24">
        <f>'Full TS'!C26</f>
        <v>0</v>
      </c>
      <c r="H24" t="e">
        <f>VLOOKUP('Full TS'!D26,device,2,FALSE)</f>
        <v>#N/A</v>
      </c>
      <c r="I24">
        <f>'Full TS'!E26</f>
        <v>0</v>
      </c>
      <c r="J24">
        <f>'Full TS'!F26</f>
        <v>0</v>
      </c>
      <c r="K24">
        <f>'Full TS'!G26</f>
        <v>0</v>
      </c>
      <c r="L24">
        <f>'Full TS'!H26</f>
        <v>0</v>
      </c>
      <c r="M24">
        <f>'Full TS'!I26</f>
        <v>0</v>
      </c>
      <c r="N24">
        <f>'Full TS'!J26</f>
        <v>0</v>
      </c>
      <c r="O24">
        <f>'Full TS'!K26</f>
        <v>0</v>
      </c>
      <c r="P24">
        <f>'Full TS'!L26</f>
        <v>0</v>
      </c>
      <c r="Q24">
        <f>'Full TS'!M26</f>
        <v>0</v>
      </c>
      <c r="R24">
        <f>'Full TS'!N26</f>
        <v>0</v>
      </c>
      <c r="S24">
        <f>'Full TS'!U26</f>
        <v>0</v>
      </c>
      <c r="T24">
        <f>'Full TS'!R26</f>
        <v>0</v>
      </c>
      <c r="U24" t="str">
        <f>IF(ISNUMBER(SEARCH("prospecting",'Full TS'!S26)),"P","R")</f>
        <v>R</v>
      </c>
      <c r="V24">
        <f>'Full TS'!T26</f>
        <v>0</v>
      </c>
      <c r="W24">
        <f>'Full TS'!O26</f>
        <v>0</v>
      </c>
      <c r="X24">
        <f>'Full TS'!P26</f>
        <v>0</v>
      </c>
      <c r="Y24">
        <f>'Full TS'!Q26</f>
        <v>0</v>
      </c>
      <c r="Z24">
        <f>'Full TS'!W26</f>
        <v>0</v>
      </c>
      <c r="AA24">
        <f>'Full TS'!AA26</f>
        <v>0</v>
      </c>
      <c r="AB24">
        <f>'Full TS'!AB26</f>
        <v>0</v>
      </c>
      <c r="AC24">
        <f>'Full TS'!Z26</f>
        <v>0</v>
      </c>
      <c r="AD24" s="43" t="e">
        <f>DATEVALUE(TRIM(MID(SUBSTITUTE('Full TS'!AG26,"-",REPT(" ",LEN('Full TS'!AG26))),(1-1)*LEN('Full TS'!AG26)+1,LEN('Full TS'!AG26))))</f>
        <v>#VALUE!</v>
      </c>
      <c r="AE24" s="43" t="e">
        <f>DATEVALUE(TRIM(MID(SUBSTITUTE('Full TS'!AG26,"-",REPT(" ",LEN('Full TS'!AG26))),(2-1)*LEN('Full TS'!AG26)+1,LEN('Full TS'!AG26))))</f>
        <v>#VALUE!</v>
      </c>
    </row>
    <row r="25" spans="1:31" x14ac:dyDescent="0.25">
      <c r="A25" s="13">
        <f>ROW('Full TS'!A27)</f>
        <v>27</v>
      </c>
      <c r="B25" t="e">
        <f t="shared" si="4"/>
        <v>#N/A</v>
      </c>
      <c r="C25" t="e">
        <f t="shared" si="5"/>
        <v>#N/A</v>
      </c>
      <c r="D25" s="13" t="str">
        <f t="shared" si="6"/>
        <v/>
      </c>
      <c r="E25" t="e">
        <f t="shared" ca="1" si="7"/>
        <v>#N/A</v>
      </c>
      <c r="F25" t="e">
        <f>VLOOKUP('Full TS'!B27,brandcode,2,FALSE)</f>
        <v>#N/A</v>
      </c>
      <c r="G25">
        <f>'Full TS'!C27</f>
        <v>0</v>
      </c>
      <c r="H25" t="e">
        <f>VLOOKUP('Full TS'!D27,device,2,FALSE)</f>
        <v>#N/A</v>
      </c>
      <c r="I25">
        <f>'Full TS'!E27</f>
        <v>0</v>
      </c>
      <c r="J25">
        <f>'Full TS'!F27</f>
        <v>0</v>
      </c>
      <c r="K25">
        <f>'Full TS'!G27</f>
        <v>0</v>
      </c>
      <c r="L25">
        <f>'Full TS'!H27</f>
        <v>0</v>
      </c>
      <c r="M25">
        <f>'Full TS'!I27</f>
        <v>0</v>
      </c>
      <c r="N25">
        <f>'Full TS'!J27</f>
        <v>0</v>
      </c>
      <c r="O25">
        <f>'Full TS'!K27</f>
        <v>0</v>
      </c>
      <c r="P25">
        <f>'Full TS'!L27</f>
        <v>0</v>
      </c>
      <c r="Q25">
        <f>'Full TS'!M27</f>
        <v>0</v>
      </c>
      <c r="R25">
        <f>'Full TS'!N27</f>
        <v>0</v>
      </c>
      <c r="S25">
        <f>'Full TS'!U27</f>
        <v>0</v>
      </c>
      <c r="T25">
        <f>'Full TS'!R27</f>
        <v>0</v>
      </c>
      <c r="U25" t="str">
        <f>IF(ISNUMBER(SEARCH("prospecting",'Full TS'!S27)),"P","R")</f>
        <v>R</v>
      </c>
      <c r="V25">
        <f>'Full TS'!T27</f>
        <v>0</v>
      </c>
      <c r="W25">
        <f>'Full TS'!O27</f>
        <v>0</v>
      </c>
      <c r="X25">
        <f>'Full TS'!P27</f>
        <v>0</v>
      </c>
      <c r="Y25">
        <f>'Full TS'!Q27</f>
        <v>0</v>
      </c>
      <c r="Z25">
        <f>'Full TS'!W27</f>
        <v>0</v>
      </c>
      <c r="AA25">
        <f>'Full TS'!AA27</f>
        <v>0</v>
      </c>
      <c r="AB25">
        <f>'Full TS'!AB27</f>
        <v>0</v>
      </c>
      <c r="AC25">
        <f>'Full TS'!Z27</f>
        <v>0</v>
      </c>
      <c r="AD25" s="43" t="e">
        <f>DATEVALUE(TRIM(MID(SUBSTITUTE('Full TS'!AG27,"-",REPT(" ",LEN('Full TS'!AG27))),(1-1)*LEN('Full TS'!AG27)+1,LEN('Full TS'!AG27))))</f>
        <v>#VALUE!</v>
      </c>
      <c r="AE25" s="43" t="e">
        <f>DATEVALUE(TRIM(MID(SUBSTITUTE('Full TS'!AG27,"-",REPT(" ",LEN('Full TS'!AG27))),(2-1)*LEN('Full TS'!AG27)+1,LEN('Full TS'!AG27))))</f>
        <v>#VALUE!</v>
      </c>
    </row>
    <row r="26" spans="1:31" x14ac:dyDescent="0.25">
      <c r="A26" s="13">
        <f>ROW('Full TS'!A28)</f>
        <v>28</v>
      </c>
      <c r="B26" t="e">
        <f t="shared" si="4"/>
        <v>#N/A</v>
      </c>
      <c r="C26" t="e">
        <f t="shared" si="5"/>
        <v>#N/A</v>
      </c>
      <c r="D26" s="13" t="str">
        <f t="shared" si="6"/>
        <v/>
      </c>
      <c r="E26" t="e">
        <f t="shared" ca="1" si="7"/>
        <v>#N/A</v>
      </c>
      <c r="F26" t="e">
        <f>VLOOKUP('Full TS'!B28,brandcode,2,FALSE)</f>
        <v>#N/A</v>
      </c>
      <c r="G26">
        <f>'Full TS'!C28</f>
        <v>0</v>
      </c>
      <c r="H26" t="e">
        <f>VLOOKUP('Full TS'!D28,device,2,FALSE)</f>
        <v>#N/A</v>
      </c>
      <c r="I26">
        <f>'Full TS'!E28</f>
        <v>0</v>
      </c>
      <c r="J26">
        <f>'Full TS'!F28</f>
        <v>0</v>
      </c>
      <c r="K26">
        <f>'Full TS'!G28</f>
        <v>0</v>
      </c>
      <c r="L26">
        <f>'Full TS'!H28</f>
        <v>0</v>
      </c>
      <c r="M26">
        <f>'Full TS'!I28</f>
        <v>0</v>
      </c>
      <c r="N26">
        <f>'Full TS'!J28</f>
        <v>0</v>
      </c>
      <c r="O26">
        <f>'Full TS'!K28</f>
        <v>0</v>
      </c>
      <c r="P26">
        <f>'Full TS'!L28</f>
        <v>0</v>
      </c>
      <c r="Q26">
        <f>'Full TS'!M28</f>
        <v>0</v>
      </c>
      <c r="R26">
        <f>'Full TS'!N28</f>
        <v>0</v>
      </c>
      <c r="S26">
        <f>'Full TS'!U28</f>
        <v>0</v>
      </c>
      <c r="T26">
        <f>'Full TS'!R28</f>
        <v>0</v>
      </c>
      <c r="U26" t="str">
        <f>IF(ISNUMBER(SEARCH("prospecting",'Full TS'!S28)),"P","R")</f>
        <v>R</v>
      </c>
      <c r="V26">
        <f>'Full TS'!T28</f>
        <v>0</v>
      </c>
      <c r="W26">
        <f>'Full TS'!O28</f>
        <v>0</v>
      </c>
      <c r="X26">
        <f>'Full TS'!P28</f>
        <v>0</v>
      </c>
      <c r="Y26">
        <f>'Full TS'!Q28</f>
        <v>0</v>
      </c>
      <c r="Z26">
        <f>'Full TS'!W28</f>
        <v>0</v>
      </c>
      <c r="AA26">
        <f>'Full TS'!AA28</f>
        <v>0</v>
      </c>
      <c r="AB26">
        <f>'Full TS'!AB28</f>
        <v>0</v>
      </c>
      <c r="AC26">
        <f>'Full TS'!Z28</f>
        <v>0</v>
      </c>
      <c r="AD26" s="43" t="e">
        <f>DATEVALUE(TRIM(MID(SUBSTITUTE('Full TS'!AG28,"-",REPT(" ",LEN('Full TS'!AG28))),(1-1)*LEN('Full TS'!AG28)+1,LEN('Full TS'!AG28))))</f>
        <v>#VALUE!</v>
      </c>
      <c r="AE26" s="43" t="e">
        <f>DATEVALUE(TRIM(MID(SUBSTITUTE('Full TS'!AG28,"-",REPT(" ",LEN('Full TS'!AG28))),(2-1)*LEN('Full TS'!AG28)+1,LEN('Full TS'!AG28))))</f>
        <v>#VALUE!</v>
      </c>
    </row>
    <row r="27" spans="1:31" x14ac:dyDescent="0.25">
      <c r="A27" s="13"/>
      <c r="D27" s="13"/>
    </row>
    <row r="28" spans="1:31" x14ac:dyDescent="0.25">
      <c r="A28" s="13"/>
      <c r="D28" s="13"/>
    </row>
    <row r="29" spans="1:31" x14ac:dyDescent="0.25">
      <c r="A29" s="13"/>
      <c r="D29" s="13"/>
    </row>
    <row r="30" spans="1:31" x14ac:dyDescent="0.25">
      <c r="A30" s="13"/>
      <c r="D30" s="13"/>
    </row>
    <row r="31" spans="1:31" x14ac:dyDescent="0.25">
      <c r="A31" s="13"/>
      <c r="D31" s="13"/>
    </row>
    <row r="32" spans="1:31" x14ac:dyDescent="0.25">
      <c r="A32" s="13"/>
      <c r="D32" s="13"/>
    </row>
    <row r="33" spans="1:4" x14ac:dyDescent="0.25">
      <c r="A33" s="13"/>
      <c r="D33" s="13"/>
    </row>
    <row r="34" spans="1:4" x14ac:dyDescent="0.25">
      <c r="A34" s="13"/>
      <c r="D34" s="13"/>
    </row>
    <row r="35" spans="1:4" x14ac:dyDescent="0.25">
      <c r="A35" s="13"/>
      <c r="D35" s="13"/>
    </row>
    <row r="36" spans="1:4" x14ac:dyDescent="0.25">
      <c r="A36" s="13"/>
      <c r="D36" s="13"/>
    </row>
    <row r="37" spans="1:4" x14ac:dyDescent="0.25">
      <c r="A37" s="13"/>
      <c r="D37" s="13"/>
    </row>
    <row r="38" spans="1:4" x14ac:dyDescent="0.25">
      <c r="A38" s="13"/>
      <c r="D38" s="13"/>
    </row>
    <row r="39" spans="1:4" x14ac:dyDescent="0.25">
      <c r="A39" s="13"/>
      <c r="D39" s="13"/>
    </row>
    <row r="40" spans="1:4" x14ac:dyDescent="0.25">
      <c r="A40" s="13"/>
      <c r="D40" s="13"/>
    </row>
    <row r="41" spans="1:4" x14ac:dyDescent="0.25">
      <c r="A41" s="13"/>
      <c r="D41" s="13"/>
    </row>
    <row r="42" spans="1:4" x14ac:dyDescent="0.25">
      <c r="A42" s="13"/>
      <c r="D42" s="13"/>
    </row>
    <row r="43" spans="1:4" x14ac:dyDescent="0.25">
      <c r="A43" s="13"/>
      <c r="D43" s="13"/>
    </row>
    <row r="44" spans="1:4" x14ac:dyDescent="0.25">
      <c r="A44" s="13"/>
      <c r="D44" s="13"/>
    </row>
    <row r="45" spans="1:4" x14ac:dyDescent="0.25">
      <c r="A45" s="13"/>
      <c r="D45" s="13"/>
    </row>
    <row r="46" spans="1:4" x14ac:dyDescent="0.25">
      <c r="A46" s="13"/>
      <c r="D46" s="13"/>
    </row>
    <row r="47" spans="1:4" x14ac:dyDescent="0.25">
      <c r="A47" s="13"/>
      <c r="D47" s="13"/>
    </row>
    <row r="48" spans="1:4" x14ac:dyDescent="0.25">
      <c r="A48" s="13"/>
      <c r="D48" s="13"/>
    </row>
    <row r="49" spans="1:4" x14ac:dyDescent="0.25">
      <c r="A49" s="13"/>
      <c r="D49" s="13"/>
    </row>
    <row r="50" spans="1:4" x14ac:dyDescent="0.25">
      <c r="A50" s="13"/>
      <c r="D50" s="13"/>
    </row>
    <row r="51" spans="1:4" x14ac:dyDescent="0.25">
      <c r="A51" s="13"/>
      <c r="D51" s="13"/>
    </row>
    <row r="52" spans="1:4" x14ac:dyDescent="0.25">
      <c r="A52" s="13"/>
      <c r="D52" s="13"/>
    </row>
    <row r="53" spans="1:4" x14ac:dyDescent="0.25">
      <c r="A53" s="13"/>
      <c r="D53" s="13"/>
    </row>
    <row r="54" spans="1:4" x14ac:dyDescent="0.25">
      <c r="A54" s="13"/>
      <c r="D54" s="13"/>
    </row>
    <row r="55" spans="1:4" x14ac:dyDescent="0.25">
      <c r="A55" s="13"/>
      <c r="D55" s="13"/>
    </row>
    <row r="56" spans="1:4" x14ac:dyDescent="0.25">
      <c r="A56" s="13"/>
      <c r="D56" s="13"/>
    </row>
    <row r="57" spans="1:4" x14ac:dyDescent="0.25">
      <c r="A57" s="13"/>
      <c r="D57" s="13"/>
    </row>
    <row r="58" spans="1:4" x14ac:dyDescent="0.25">
      <c r="A58" s="13"/>
      <c r="D58" s="13"/>
    </row>
    <row r="59" spans="1:4" x14ac:dyDescent="0.25">
      <c r="A59" s="13"/>
      <c r="D59" s="13"/>
    </row>
    <row r="60" spans="1:4" x14ac:dyDescent="0.25">
      <c r="A60" s="13"/>
      <c r="D60" s="13"/>
    </row>
    <row r="61" spans="1:4" x14ac:dyDescent="0.25">
      <c r="A61" s="13"/>
      <c r="D61" s="13"/>
    </row>
    <row r="62" spans="1:4" x14ac:dyDescent="0.25">
      <c r="A62" s="13"/>
      <c r="D62" s="13"/>
    </row>
    <row r="63" spans="1:4" x14ac:dyDescent="0.25">
      <c r="A63" s="13"/>
      <c r="D63" s="13"/>
    </row>
    <row r="64" spans="1:4" x14ac:dyDescent="0.25">
      <c r="A64" s="13"/>
      <c r="D64" s="13"/>
    </row>
    <row r="65" spans="1:4" x14ac:dyDescent="0.25">
      <c r="A65" s="13"/>
      <c r="D65" s="13"/>
    </row>
    <row r="66" spans="1:4" x14ac:dyDescent="0.25">
      <c r="A66" s="13"/>
      <c r="D66" s="13"/>
    </row>
    <row r="67" spans="1:4" x14ac:dyDescent="0.25">
      <c r="A67" s="13"/>
      <c r="D67" s="13"/>
    </row>
    <row r="68" spans="1:4" x14ac:dyDescent="0.25">
      <c r="A68" s="13"/>
      <c r="D68" s="13"/>
    </row>
    <row r="69" spans="1:4" x14ac:dyDescent="0.25">
      <c r="A69" s="13"/>
      <c r="D69" s="13"/>
    </row>
    <row r="70" spans="1:4" x14ac:dyDescent="0.25">
      <c r="A70" s="13"/>
      <c r="D70" s="13"/>
    </row>
    <row r="71" spans="1:4" x14ac:dyDescent="0.25">
      <c r="A71" s="13"/>
      <c r="D71" s="13"/>
    </row>
    <row r="72" spans="1:4" x14ac:dyDescent="0.25">
      <c r="A72" s="13"/>
      <c r="D72" s="13"/>
    </row>
    <row r="73" spans="1:4" x14ac:dyDescent="0.25">
      <c r="A73" s="13"/>
      <c r="D73" s="13"/>
    </row>
    <row r="74" spans="1:4" x14ac:dyDescent="0.25">
      <c r="A74" s="13"/>
      <c r="D74" s="13"/>
    </row>
    <row r="75" spans="1:4" x14ac:dyDescent="0.25">
      <c r="A75" s="13"/>
      <c r="D75" s="13"/>
    </row>
    <row r="76" spans="1:4" x14ac:dyDescent="0.25">
      <c r="A76" s="13"/>
      <c r="D76" s="13"/>
    </row>
    <row r="77" spans="1:4" x14ac:dyDescent="0.25">
      <c r="A77" s="13"/>
      <c r="D77" s="13"/>
    </row>
    <row r="78" spans="1:4" x14ac:dyDescent="0.25">
      <c r="A78" s="13"/>
      <c r="D78" s="13"/>
    </row>
    <row r="79" spans="1:4" x14ac:dyDescent="0.25">
      <c r="A79" s="13"/>
      <c r="D79" s="13"/>
    </row>
    <row r="80" spans="1:4" x14ac:dyDescent="0.25">
      <c r="A80" s="13"/>
      <c r="D80" s="13"/>
    </row>
    <row r="81" spans="1:4" x14ac:dyDescent="0.25">
      <c r="A81" s="13"/>
      <c r="D81" s="13"/>
    </row>
    <row r="82" spans="1:4" x14ac:dyDescent="0.25">
      <c r="A82" s="13"/>
      <c r="D82" s="13"/>
    </row>
    <row r="83" spans="1:4" x14ac:dyDescent="0.25">
      <c r="A83" s="13"/>
      <c r="D83" s="13"/>
    </row>
    <row r="84" spans="1:4" x14ac:dyDescent="0.25">
      <c r="A84" s="13"/>
      <c r="D84" s="13"/>
    </row>
    <row r="85" spans="1:4" x14ac:dyDescent="0.25">
      <c r="A85" s="13"/>
      <c r="D85" s="13"/>
    </row>
    <row r="86" spans="1:4" x14ac:dyDescent="0.25">
      <c r="A86" s="13"/>
      <c r="D86" s="13"/>
    </row>
    <row r="87" spans="1:4" x14ac:dyDescent="0.25">
      <c r="A87" s="13"/>
      <c r="D87" s="13"/>
    </row>
    <row r="88" spans="1:4" x14ac:dyDescent="0.25">
      <c r="A88" s="13"/>
      <c r="D88" s="13"/>
    </row>
    <row r="89" spans="1:4" x14ac:dyDescent="0.25">
      <c r="A89" s="13"/>
      <c r="D89" s="13"/>
    </row>
    <row r="90" spans="1:4" x14ac:dyDescent="0.25">
      <c r="A90" s="13"/>
      <c r="D90" s="13"/>
    </row>
    <row r="91" spans="1:4" x14ac:dyDescent="0.25">
      <c r="A91" s="13"/>
      <c r="D91" s="13"/>
    </row>
    <row r="92" spans="1:4" x14ac:dyDescent="0.25">
      <c r="A92" s="13"/>
      <c r="D92" s="13"/>
    </row>
    <row r="93" spans="1:4" x14ac:dyDescent="0.25">
      <c r="A93" s="13"/>
      <c r="D93" s="13"/>
    </row>
    <row r="94" spans="1:4" x14ac:dyDescent="0.25">
      <c r="A94" s="13"/>
      <c r="D94" s="13"/>
    </row>
    <row r="95" spans="1:4" x14ac:dyDescent="0.25">
      <c r="A95" s="13"/>
      <c r="D95" s="13"/>
    </row>
    <row r="96" spans="1:4" x14ac:dyDescent="0.25">
      <c r="A96" s="13"/>
      <c r="D96" s="13"/>
    </row>
    <row r="97" spans="1:4" x14ac:dyDescent="0.25">
      <c r="A97" s="13"/>
      <c r="D97" s="13"/>
    </row>
    <row r="98" spans="1:4" x14ac:dyDescent="0.25">
      <c r="A98" s="13"/>
      <c r="D98" s="13"/>
    </row>
    <row r="99" spans="1:4" x14ac:dyDescent="0.25">
      <c r="A99" s="13"/>
      <c r="D99" s="13"/>
    </row>
    <row r="100" spans="1:4" x14ac:dyDescent="0.25">
      <c r="A100" s="13"/>
      <c r="D100" s="13"/>
    </row>
    <row r="101" spans="1:4" x14ac:dyDescent="0.25">
      <c r="A101" s="13"/>
      <c r="D101" s="13"/>
    </row>
    <row r="102" spans="1:4" x14ac:dyDescent="0.25">
      <c r="A102" s="13"/>
      <c r="D102" s="13"/>
    </row>
    <row r="103" spans="1:4" x14ac:dyDescent="0.25">
      <c r="A103" s="13"/>
      <c r="D103" s="13"/>
    </row>
    <row r="104" spans="1:4" x14ac:dyDescent="0.25">
      <c r="A104" s="13"/>
      <c r="D104" s="13"/>
    </row>
    <row r="105" spans="1:4" x14ac:dyDescent="0.25">
      <c r="A105" s="13"/>
      <c r="D105" s="13"/>
    </row>
    <row r="106" spans="1:4" x14ac:dyDescent="0.25">
      <c r="A106" s="13"/>
      <c r="D106" s="13"/>
    </row>
    <row r="107" spans="1:4" x14ac:dyDescent="0.25">
      <c r="A107" s="13"/>
      <c r="D107" s="13"/>
    </row>
    <row r="108" spans="1:4" x14ac:dyDescent="0.25">
      <c r="A108" s="13"/>
      <c r="D108" s="13"/>
    </row>
    <row r="109" spans="1:4" x14ac:dyDescent="0.25">
      <c r="A109" s="13"/>
      <c r="D109" s="13"/>
    </row>
    <row r="110" spans="1:4" x14ac:dyDescent="0.25">
      <c r="A110" s="13"/>
      <c r="D110" s="13"/>
    </row>
    <row r="111" spans="1:4" x14ac:dyDescent="0.25">
      <c r="A111" s="13"/>
      <c r="D111" s="13"/>
    </row>
    <row r="112" spans="1:4" x14ac:dyDescent="0.25">
      <c r="A112" s="13"/>
      <c r="D112" s="13"/>
    </row>
    <row r="113" spans="1:4" x14ac:dyDescent="0.25">
      <c r="A113" s="13"/>
      <c r="D113" s="13"/>
    </row>
    <row r="114" spans="1:4" x14ac:dyDescent="0.25">
      <c r="A114" s="13"/>
      <c r="D114" s="13"/>
    </row>
    <row r="115" spans="1:4" x14ac:dyDescent="0.25">
      <c r="A115" s="13"/>
      <c r="D115" s="13"/>
    </row>
    <row r="116" spans="1:4" x14ac:dyDescent="0.25">
      <c r="A116" s="13"/>
      <c r="D116" s="13"/>
    </row>
    <row r="117" spans="1:4" x14ac:dyDescent="0.25">
      <c r="A117" s="13"/>
      <c r="D117" s="13"/>
    </row>
    <row r="118" spans="1:4" x14ac:dyDescent="0.25">
      <c r="A118" s="13"/>
      <c r="D118" s="13"/>
    </row>
    <row r="119" spans="1:4" x14ac:dyDescent="0.25">
      <c r="A119" s="13"/>
      <c r="D119" s="13"/>
    </row>
    <row r="120" spans="1:4" x14ac:dyDescent="0.25">
      <c r="A120" s="13"/>
      <c r="D120" s="13"/>
    </row>
    <row r="121" spans="1:4" x14ac:dyDescent="0.25">
      <c r="A121" s="13"/>
      <c r="D121" s="13"/>
    </row>
    <row r="122" spans="1:4" x14ac:dyDescent="0.25">
      <c r="A122" s="13"/>
      <c r="D122" s="13"/>
    </row>
    <row r="123" spans="1:4" x14ac:dyDescent="0.25">
      <c r="A123" s="13"/>
      <c r="D123" s="13"/>
    </row>
    <row r="124" spans="1:4" x14ac:dyDescent="0.25">
      <c r="A124" s="13"/>
      <c r="D124" s="13"/>
    </row>
    <row r="125" spans="1:4" x14ac:dyDescent="0.25">
      <c r="A125" s="13"/>
      <c r="D125" s="13"/>
    </row>
    <row r="126" spans="1:4" x14ac:dyDescent="0.25">
      <c r="A126" s="13"/>
      <c r="D126" s="13"/>
    </row>
    <row r="127" spans="1:4" x14ac:dyDescent="0.25">
      <c r="A127" s="13"/>
      <c r="D127" s="13"/>
    </row>
    <row r="128" spans="1:4" x14ac:dyDescent="0.25">
      <c r="A128" s="13"/>
      <c r="D128" s="13"/>
    </row>
    <row r="129" spans="1:4" x14ac:dyDescent="0.25">
      <c r="A129" s="13"/>
      <c r="D129" s="13"/>
    </row>
    <row r="130" spans="1:4" x14ac:dyDescent="0.25">
      <c r="A130" s="13"/>
      <c r="D130" s="13"/>
    </row>
    <row r="131" spans="1:4" x14ac:dyDescent="0.25">
      <c r="A131" s="13"/>
      <c r="D131" s="13"/>
    </row>
    <row r="132" spans="1:4" x14ac:dyDescent="0.25">
      <c r="A132" s="13"/>
      <c r="D132" s="13"/>
    </row>
    <row r="133" spans="1:4" x14ac:dyDescent="0.25">
      <c r="A133" s="13"/>
      <c r="D133" s="13"/>
    </row>
    <row r="134" spans="1:4" x14ac:dyDescent="0.25">
      <c r="A134" s="13"/>
      <c r="D134" s="13"/>
    </row>
    <row r="135" spans="1:4" x14ac:dyDescent="0.25">
      <c r="A135" s="13"/>
      <c r="D135" s="13"/>
    </row>
    <row r="136" spans="1:4" x14ac:dyDescent="0.25">
      <c r="A136" s="13"/>
      <c r="D136" s="13"/>
    </row>
    <row r="137" spans="1:4" x14ac:dyDescent="0.25">
      <c r="A137" s="13"/>
      <c r="D137" s="13"/>
    </row>
    <row r="138" spans="1:4" x14ac:dyDescent="0.25">
      <c r="A138" s="13"/>
      <c r="D138" s="13"/>
    </row>
    <row r="139" spans="1:4" x14ac:dyDescent="0.25">
      <c r="A139" s="13"/>
      <c r="D139" s="13"/>
    </row>
    <row r="140" spans="1:4" x14ac:dyDescent="0.25">
      <c r="A140" s="13"/>
      <c r="D140" s="13"/>
    </row>
    <row r="141" spans="1:4" x14ac:dyDescent="0.25">
      <c r="A141" s="13"/>
      <c r="D141" s="13"/>
    </row>
    <row r="142" spans="1:4" x14ac:dyDescent="0.25">
      <c r="A142" s="13"/>
      <c r="D142" s="13"/>
    </row>
    <row r="143" spans="1:4" x14ac:dyDescent="0.25">
      <c r="A143" s="13"/>
      <c r="D143" s="13"/>
    </row>
    <row r="144" spans="1:4" x14ac:dyDescent="0.25">
      <c r="A144" s="13"/>
      <c r="D144" s="13"/>
    </row>
    <row r="145" spans="1:4" x14ac:dyDescent="0.25">
      <c r="A145" s="13"/>
      <c r="D145" s="13"/>
    </row>
    <row r="146" spans="1:4" x14ac:dyDescent="0.25">
      <c r="A146" s="13"/>
      <c r="D146" s="13"/>
    </row>
    <row r="147" spans="1:4" x14ac:dyDescent="0.25">
      <c r="A147" s="13"/>
      <c r="D147" s="13"/>
    </row>
    <row r="148" spans="1:4" x14ac:dyDescent="0.25">
      <c r="A148" s="13"/>
      <c r="D148" s="13"/>
    </row>
    <row r="149" spans="1:4" x14ac:dyDescent="0.25">
      <c r="A149" s="13"/>
      <c r="D149" s="13"/>
    </row>
    <row r="150" spans="1:4" x14ac:dyDescent="0.25">
      <c r="A150" s="13"/>
      <c r="D150" s="13"/>
    </row>
    <row r="151" spans="1:4" x14ac:dyDescent="0.25">
      <c r="A151" s="13"/>
      <c r="D151" s="13"/>
    </row>
    <row r="152" spans="1:4" x14ac:dyDescent="0.25">
      <c r="A152" s="13"/>
      <c r="D152" s="13"/>
    </row>
    <row r="153" spans="1:4" x14ac:dyDescent="0.25">
      <c r="A153" s="13"/>
      <c r="D153" s="13"/>
    </row>
    <row r="154" spans="1:4" x14ac:dyDescent="0.25">
      <c r="A154" s="13"/>
      <c r="D154" s="13"/>
    </row>
    <row r="155" spans="1:4" x14ac:dyDescent="0.25">
      <c r="A155" s="13"/>
      <c r="D155" s="13"/>
    </row>
    <row r="156" spans="1:4" x14ac:dyDescent="0.25">
      <c r="A156" s="13"/>
      <c r="D156" s="13"/>
    </row>
    <row r="157" spans="1:4" x14ac:dyDescent="0.25">
      <c r="A157" s="13"/>
      <c r="D157" s="13"/>
    </row>
    <row r="158" spans="1:4" x14ac:dyDescent="0.25">
      <c r="A158" s="13"/>
      <c r="D158" s="13"/>
    </row>
    <row r="159" spans="1:4" x14ac:dyDescent="0.25">
      <c r="A159" s="13"/>
      <c r="D159" s="13"/>
    </row>
    <row r="160" spans="1:4" x14ac:dyDescent="0.25">
      <c r="A160" s="13"/>
      <c r="D160" s="13"/>
    </row>
    <row r="161" spans="1:4" x14ac:dyDescent="0.25">
      <c r="A161" s="13"/>
      <c r="D161" s="13"/>
    </row>
    <row r="162" spans="1:4" x14ac:dyDescent="0.25">
      <c r="A162" s="13"/>
      <c r="D162" s="13"/>
    </row>
    <row r="163" spans="1:4" x14ac:dyDescent="0.25">
      <c r="A163" s="13"/>
      <c r="D163" s="13"/>
    </row>
    <row r="164" spans="1:4" x14ac:dyDescent="0.25">
      <c r="A164" s="13"/>
      <c r="D164" s="13"/>
    </row>
    <row r="165" spans="1:4" x14ac:dyDescent="0.25">
      <c r="A165" s="13"/>
      <c r="D165" s="13"/>
    </row>
    <row r="166" spans="1:4" x14ac:dyDescent="0.25">
      <c r="A166" s="13"/>
      <c r="D166" s="13"/>
    </row>
    <row r="167" spans="1:4" x14ac:dyDescent="0.25">
      <c r="A167" s="13"/>
      <c r="D167" s="13"/>
    </row>
    <row r="168" spans="1:4" x14ac:dyDescent="0.25">
      <c r="A168" s="13"/>
      <c r="D168" s="13"/>
    </row>
    <row r="169" spans="1:4" x14ac:dyDescent="0.25">
      <c r="A169" s="13"/>
      <c r="D169" s="13"/>
    </row>
    <row r="170" spans="1:4" x14ac:dyDescent="0.25">
      <c r="A170" s="13"/>
      <c r="D170" s="13"/>
    </row>
    <row r="171" spans="1:4" x14ac:dyDescent="0.25">
      <c r="A171" s="13"/>
      <c r="D171" s="13"/>
    </row>
    <row r="172" spans="1:4" x14ac:dyDescent="0.25">
      <c r="A172" s="13"/>
      <c r="D172" s="13"/>
    </row>
    <row r="173" spans="1:4" x14ac:dyDescent="0.25">
      <c r="A173" s="13"/>
      <c r="D173" s="13"/>
    </row>
    <row r="174" spans="1:4" x14ac:dyDescent="0.25">
      <c r="A174" s="13"/>
      <c r="D174" s="13"/>
    </row>
    <row r="175" spans="1:4" x14ac:dyDescent="0.25">
      <c r="A175" s="13"/>
      <c r="D175" s="13"/>
    </row>
    <row r="176" spans="1:4" x14ac:dyDescent="0.25">
      <c r="A176" s="13"/>
      <c r="D176" s="13"/>
    </row>
    <row r="177" spans="1:4" x14ac:dyDescent="0.25">
      <c r="A177" s="13"/>
      <c r="D177" s="13"/>
    </row>
    <row r="178" spans="1:4" x14ac:dyDescent="0.25">
      <c r="A178" s="13"/>
      <c r="D178" s="13"/>
    </row>
    <row r="179" spans="1:4" x14ac:dyDescent="0.25">
      <c r="A179" s="13"/>
      <c r="D179" s="13"/>
    </row>
    <row r="180" spans="1:4" x14ac:dyDescent="0.25">
      <c r="A180" s="13"/>
      <c r="D180" s="13"/>
    </row>
    <row r="181" spans="1:4" x14ac:dyDescent="0.25">
      <c r="A181" s="13"/>
      <c r="D181" s="13"/>
    </row>
    <row r="182" spans="1:4" x14ac:dyDescent="0.25">
      <c r="A182" s="13"/>
      <c r="D182" s="13"/>
    </row>
    <row r="183" spans="1:4" x14ac:dyDescent="0.25">
      <c r="A183" s="13"/>
      <c r="D183" s="13"/>
    </row>
    <row r="184" spans="1:4" x14ac:dyDescent="0.25">
      <c r="A184" s="13"/>
      <c r="D184" s="13"/>
    </row>
    <row r="185" spans="1:4" x14ac:dyDescent="0.25">
      <c r="A185" s="13"/>
      <c r="D185" s="13"/>
    </row>
    <row r="186" spans="1:4" x14ac:dyDescent="0.25">
      <c r="A186" s="13"/>
      <c r="D186" s="13"/>
    </row>
    <row r="187" spans="1:4" x14ac:dyDescent="0.25">
      <c r="A187" s="13"/>
      <c r="D187" s="13"/>
    </row>
    <row r="188" spans="1:4" x14ac:dyDescent="0.25">
      <c r="A188" s="13"/>
      <c r="D188" s="13"/>
    </row>
    <row r="189" spans="1:4" x14ac:dyDescent="0.25">
      <c r="A189" s="13"/>
      <c r="D189" s="13"/>
    </row>
    <row r="190" spans="1:4" x14ac:dyDescent="0.25">
      <c r="A190" s="13"/>
      <c r="D190" s="13"/>
    </row>
    <row r="191" spans="1:4" x14ac:dyDescent="0.25">
      <c r="A191" s="13"/>
      <c r="D191" s="13"/>
    </row>
    <row r="192" spans="1:4" x14ac:dyDescent="0.25">
      <c r="A192" s="13"/>
      <c r="D192" s="13"/>
    </row>
    <row r="193" spans="1:4" x14ac:dyDescent="0.25">
      <c r="A193" s="13"/>
      <c r="D193" s="13"/>
    </row>
    <row r="194" spans="1:4" x14ac:dyDescent="0.25">
      <c r="A194" s="13"/>
      <c r="D194" s="13"/>
    </row>
    <row r="195" spans="1:4" x14ac:dyDescent="0.25">
      <c r="A195" s="13"/>
      <c r="D195" s="13"/>
    </row>
    <row r="196" spans="1:4" x14ac:dyDescent="0.25">
      <c r="A196" s="13"/>
      <c r="D196" s="13"/>
    </row>
    <row r="197" spans="1:4" x14ac:dyDescent="0.25">
      <c r="A197" s="13"/>
      <c r="D197" s="13"/>
    </row>
    <row r="198" spans="1:4" x14ac:dyDescent="0.25">
      <c r="A198" s="13"/>
      <c r="D198" s="13"/>
    </row>
    <row r="199" spans="1:4" x14ac:dyDescent="0.25">
      <c r="A199" s="13"/>
      <c r="D199" s="13"/>
    </row>
    <row r="200" spans="1:4" x14ac:dyDescent="0.25">
      <c r="A200" s="13"/>
      <c r="D200" s="13"/>
    </row>
    <row r="201" spans="1:4" x14ac:dyDescent="0.25">
      <c r="A201" s="13"/>
      <c r="D201" s="13"/>
    </row>
    <row r="202" spans="1:4" x14ac:dyDescent="0.25">
      <c r="A202" s="13"/>
      <c r="D202" s="13"/>
    </row>
    <row r="203" spans="1:4" x14ac:dyDescent="0.25">
      <c r="A203" s="13"/>
      <c r="D203" s="13"/>
    </row>
    <row r="204" spans="1:4" x14ac:dyDescent="0.25">
      <c r="A204" s="13"/>
      <c r="D204" s="13"/>
    </row>
    <row r="205" spans="1:4" x14ac:dyDescent="0.25">
      <c r="A205" s="13"/>
      <c r="D205" s="13"/>
    </row>
    <row r="206" spans="1:4" x14ac:dyDescent="0.25">
      <c r="A206" s="13"/>
      <c r="D206" s="13"/>
    </row>
    <row r="207" spans="1:4" x14ac:dyDescent="0.25">
      <c r="A207" s="13"/>
      <c r="D207" s="13"/>
    </row>
    <row r="208" spans="1:4" x14ac:dyDescent="0.25">
      <c r="A208" s="13"/>
      <c r="D208" s="13"/>
    </row>
    <row r="209" spans="1:4" x14ac:dyDescent="0.25">
      <c r="A209" s="13"/>
      <c r="D209" s="13"/>
    </row>
    <row r="210" spans="1:4" x14ac:dyDescent="0.25">
      <c r="A210" s="13"/>
      <c r="D210" s="13"/>
    </row>
    <row r="211" spans="1:4" x14ac:dyDescent="0.25">
      <c r="A211" s="13"/>
      <c r="D211" s="13"/>
    </row>
    <row r="212" spans="1:4" x14ac:dyDescent="0.25">
      <c r="A212" s="13"/>
      <c r="D212" s="13"/>
    </row>
    <row r="213" spans="1:4" x14ac:dyDescent="0.25">
      <c r="A213" s="13"/>
      <c r="D213" s="13"/>
    </row>
    <row r="214" spans="1:4" x14ac:dyDescent="0.25">
      <c r="A214" s="13"/>
      <c r="D214" s="13"/>
    </row>
    <row r="215" spans="1:4" x14ac:dyDescent="0.25">
      <c r="A215" s="13"/>
      <c r="D215" s="13"/>
    </row>
    <row r="216" spans="1:4" x14ac:dyDescent="0.25">
      <c r="A216" s="13"/>
      <c r="D216" s="13"/>
    </row>
    <row r="217" spans="1:4" x14ac:dyDescent="0.25">
      <c r="A217" s="13"/>
      <c r="D217" s="13"/>
    </row>
    <row r="218" spans="1:4" x14ac:dyDescent="0.25">
      <c r="A218" s="13"/>
      <c r="D218" s="13"/>
    </row>
    <row r="219" spans="1:4" x14ac:dyDescent="0.25">
      <c r="A219" s="13"/>
      <c r="D219" s="13"/>
    </row>
    <row r="220" spans="1:4" x14ac:dyDescent="0.25">
      <c r="A220" s="13"/>
      <c r="D220" s="13"/>
    </row>
    <row r="221" spans="1:4" x14ac:dyDescent="0.25">
      <c r="A221" s="13"/>
      <c r="D221" s="13"/>
    </row>
    <row r="222" spans="1:4" x14ac:dyDescent="0.25">
      <c r="A222" s="13"/>
      <c r="D222" s="13"/>
    </row>
    <row r="223" spans="1:4" x14ac:dyDescent="0.25">
      <c r="A223" s="13"/>
      <c r="D223" s="13"/>
    </row>
    <row r="224" spans="1:4" x14ac:dyDescent="0.25">
      <c r="A224" s="13"/>
      <c r="D224" s="13"/>
    </row>
    <row r="225" spans="1:4" x14ac:dyDescent="0.25">
      <c r="A225" s="13"/>
      <c r="D225" s="13"/>
    </row>
    <row r="226" spans="1:4" x14ac:dyDescent="0.25">
      <c r="A226" s="13"/>
      <c r="D226" s="13"/>
    </row>
    <row r="227" spans="1:4" x14ac:dyDescent="0.25">
      <c r="A227" s="13"/>
      <c r="D227" s="13"/>
    </row>
    <row r="228" spans="1:4" x14ac:dyDescent="0.25">
      <c r="A228" s="13"/>
      <c r="D228" s="13"/>
    </row>
    <row r="229" spans="1:4" x14ac:dyDescent="0.25">
      <c r="A229" s="13"/>
      <c r="D229" s="13"/>
    </row>
    <row r="230" spans="1:4" x14ac:dyDescent="0.25">
      <c r="A230" s="13"/>
      <c r="D230" s="13"/>
    </row>
    <row r="231" spans="1:4" x14ac:dyDescent="0.25">
      <c r="A231" s="13"/>
      <c r="D231" s="13"/>
    </row>
    <row r="232" spans="1:4" x14ac:dyDescent="0.25">
      <c r="A232" s="13"/>
      <c r="D232" s="13"/>
    </row>
    <row r="233" spans="1:4" x14ac:dyDescent="0.25">
      <c r="A233" s="13"/>
      <c r="D233" s="13"/>
    </row>
    <row r="234" spans="1:4" x14ac:dyDescent="0.25">
      <c r="A234" s="13"/>
      <c r="D234" s="13"/>
    </row>
    <row r="235" spans="1:4" x14ac:dyDescent="0.25">
      <c r="A235" s="13"/>
      <c r="D235" s="13"/>
    </row>
    <row r="236" spans="1:4" x14ac:dyDescent="0.25">
      <c r="A236" s="13"/>
      <c r="D236" s="13"/>
    </row>
    <row r="237" spans="1:4" x14ac:dyDescent="0.25">
      <c r="A237" s="13"/>
      <c r="D237" s="13"/>
    </row>
    <row r="238" spans="1:4" x14ac:dyDescent="0.25">
      <c r="A238" s="13"/>
      <c r="D238" s="13"/>
    </row>
    <row r="239" spans="1:4" x14ac:dyDescent="0.25">
      <c r="A239" s="13"/>
      <c r="D239" s="13"/>
    </row>
    <row r="240" spans="1:4" x14ac:dyDescent="0.25">
      <c r="A240" s="13"/>
      <c r="D240" s="13"/>
    </row>
    <row r="241" spans="1:4" x14ac:dyDescent="0.25">
      <c r="A241" s="13"/>
      <c r="D241" s="13"/>
    </row>
    <row r="242" spans="1:4" x14ac:dyDescent="0.25">
      <c r="A242" s="13"/>
      <c r="D242" s="13"/>
    </row>
    <row r="243" spans="1:4" x14ac:dyDescent="0.25">
      <c r="A243" s="13"/>
      <c r="D243" s="13"/>
    </row>
    <row r="244" spans="1:4" x14ac:dyDescent="0.25">
      <c r="A244" s="13"/>
      <c r="D244" s="13"/>
    </row>
    <row r="245" spans="1:4" x14ac:dyDescent="0.25">
      <c r="A245" s="13"/>
      <c r="D245" s="13"/>
    </row>
    <row r="246" spans="1:4" x14ac:dyDescent="0.25">
      <c r="A246" s="13"/>
      <c r="D246" s="13"/>
    </row>
    <row r="247" spans="1:4" x14ac:dyDescent="0.25">
      <c r="A247" s="13"/>
      <c r="D247" s="13"/>
    </row>
    <row r="248" spans="1:4" x14ac:dyDescent="0.25">
      <c r="A248" s="13"/>
      <c r="D248" s="13"/>
    </row>
    <row r="249" spans="1:4" x14ac:dyDescent="0.25">
      <c r="A249" s="13"/>
      <c r="D249" s="13"/>
    </row>
    <row r="250" spans="1:4" x14ac:dyDescent="0.25">
      <c r="A250" s="13"/>
      <c r="D250" s="13"/>
    </row>
    <row r="251" spans="1:4" x14ac:dyDescent="0.25">
      <c r="A251" s="13"/>
      <c r="D251" s="13"/>
    </row>
    <row r="252" spans="1:4" x14ac:dyDescent="0.25">
      <c r="A252" s="13"/>
      <c r="D252" s="13"/>
    </row>
    <row r="253" spans="1:4" x14ac:dyDescent="0.25">
      <c r="A253" s="13"/>
      <c r="D253" s="13"/>
    </row>
    <row r="254" spans="1:4" x14ac:dyDescent="0.25">
      <c r="A254" s="13"/>
      <c r="D254" s="13"/>
    </row>
    <row r="255" spans="1:4" x14ac:dyDescent="0.25">
      <c r="A255" s="13"/>
      <c r="D255" s="13"/>
    </row>
    <row r="256" spans="1:4" x14ac:dyDescent="0.25">
      <c r="A256" s="13"/>
      <c r="D256" s="13"/>
    </row>
    <row r="257" spans="1:4" x14ac:dyDescent="0.25">
      <c r="A257" s="13"/>
      <c r="D257" s="13"/>
    </row>
    <row r="258" spans="1:4" x14ac:dyDescent="0.25">
      <c r="A258" s="13"/>
      <c r="D258" s="13"/>
    </row>
    <row r="259" spans="1:4" x14ac:dyDescent="0.25">
      <c r="A259" s="13"/>
      <c r="D259" s="13"/>
    </row>
    <row r="260" spans="1:4" x14ac:dyDescent="0.25">
      <c r="A260" s="13"/>
      <c r="D260" s="13"/>
    </row>
    <row r="261" spans="1:4" x14ac:dyDescent="0.25">
      <c r="A261" s="13"/>
      <c r="D261" s="13"/>
    </row>
    <row r="262" spans="1:4" x14ac:dyDescent="0.25">
      <c r="A262" s="13"/>
      <c r="D262" s="13"/>
    </row>
    <row r="263" spans="1:4" x14ac:dyDescent="0.25">
      <c r="A263" s="13"/>
      <c r="D263" s="13"/>
    </row>
    <row r="264" spans="1:4" x14ac:dyDescent="0.25">
      <c r="A264" s="13"/>
      <c r="D264" s="13"/>
    </row>
    <row r="265" spans="1:4" x14ac:dyDescent="0.25">
      <c r="A265" s="13"/>
      <c r="D265" s="13"/>
    </row>
    <row r="266" spans="1:4" x14ac:dyDescent="0.25">
      <c r="A266" s="13"/>
      <c r="D266" s="13"/>
    </row>
    <row r="267" spans="1:4" x14ac:dyDescent="0.25">
      <c r="A267" s="13"/>
      <c r="D267" s="13"/>
    </row>
    <row r="268" spans="1:4" x14ac:dyDescent="0.25">
      <c r="A268" s="13"/>
      <c r="D268" s="13"/>
    </row>
    <row r="269" spans="1:4" x14ac:dyDescent="0.25">
      <c r="A269" s="13"/>
      <c r="D269" s="13"/>
    </row>
    <row r="270" spans="1:4" x14ac:dyDescent="0.25">
      <c r="A270" s="13"/>
      <c r="D270" s="13"/>
    </row>
    <row r="271" spans="1:4" x14ac:dyDescent="0.25">
      <c r="A271" s="13"/>
      <c r="D271" s="13"/>
    </row>
    <row r="272" spans="1:4" x14ac:dyDescent="0.25">
      <c r="A272" s="13"/>
      <c r="D272" s="13"/>
    </row>
    <row r="273" spans="1:4" x14ac:dyDescent="0.25">
      <c r="A273" s="13"/>
      <c r="D273" s="13"/>
    </row>
    <row r="274" spans="1:4" x14ac:dyDescent="0.25">
      <c r="A274" s="13"/>
      <c r="D274" s="13"/>
    </row>
    <row r="275" spans="1:4" x14ac:dyDescent="0.25">
      <c r="A275" s="13"/>
      <c r="D275" s="13"/>
    </row>
    <row r="276" spans="1:4" x14ac:dyDescent="0.25">
      <c r="A276" s="13"/>
      <c r="D276" s="13"/>
    </row>
    <row r="277" spans="1:4" x14ac:dyDescent="0.25">
      <c r="A277" s="13"/>
      <c r="D277" s="13"/>
    </row>
    <row r="278" spans="1:4" x14ac:dyDescent="0.25">
      <c r="A278" s="13"/>
      <c r="D278" s="13"/>
    </row>
    <row r="279" spans="1:4" x14ac:dyDescent="0.25">
      <c r="A279" s="13"/>
      <c r="D279" s="13"/>
    </row>
    <row r="280" spans="1:4" x14ac:dyDescent="0.25">
      <c r="A280" s="13"/>
      <c r="D280" s="13"/>
    </row>
    <row r="281" spans="1:4" x14ac:dyDescent="0.25">
      <c r="A281" s="13"/>
      <c r="D281" s="13"/>
    </row>
    <row r="282" spans="1:4" x14ac:dyDescent="0.25">
      <c r="A282" s="13"/>
      <c r="D282" s="13"/>
    </row>
    <row r="283" spans="1:4" x14ac:dyDescent="0.25">
      <c r="A283" s="13"/>
      <c r="D283" s="13"/>
    </row>
    <row r="284" spans="1:4" x14ac:dyDescent="0.25">
      <c r="A284" s="13"/>
      <c r="D284" s="13"/>
    </row>
    <row r="285" spans="1:4" x14ac:dyDescent="0.25">
      <c r="A285" s="13"/>
      <c r="D285" s="13"/>
    </row>
    <row r="286" spans="1:4" x14ac:dyDescent="0.25">
      <c r="A286" s="13"/>
      <c r="D286" s="13"/>
    </row>
    <row r="287" spans="1:4" x14ac:dyDescent="0.25">
      <c r="A287" s="13"/>
      <c r="D287" s="13"/>
    </row>
    <row r="288" spans="1:4" x14ac:dyDescent="0.25">
      <c r="A288" s="13"/>
      <c r="D288" s="13"/>
    </row>
    <row r="289" spans="1:4" x14ac:dyDescent="0.25">
      <c r="A289" s="13"/>
      <c r="D289" s="13"/>
    </row>
    <row r="290" spans="1:4" x14ac:dyDescent="0.25">
      <c r="A290" s="13"/>
      <c r="D290" s="13"/>
    </row>
    <row r="291" spans="1:4" x14ac:dyDescent="0.25">
      <c r="A291" s="13"/>
      <c r="D291" s="13"/>
    </row>
    <row r="292" spans="1:4" x14ac:dyDescent="0.25">
      <c r="A292" s="13"/>
      <c r="D292" s="13"/>
    </row>
    <row r="293" spans="1:4" x14ac:dyDescent="0.25">
      <c r="A293" s="13"/>
      <c r="D293" s="13"/>
    </row>
    <row r="294" spans="1:4" x14ac:dyDescent="0.25">
      <c r="A294" s="13"/>
      <c r="D294" s="13"/>
    </row>
    <row r="295" spans="1:4" x14ac:dyDescent="0.25">
      <c r="A295" s="13"/>
      <c r="D295" s="13"/>
    </row>
    <row r="296" spans="1:4" x14ac:dyDescent="0.25">
      <c r="A296" s="13"/>
      <c r="D296" s="13"/>
    </row>
    <row r="297" spans="1:4" x14ac:dyDescent="0.25">
      <c r="A297" s="13"/>
      <c r="D297" s="13"/>
    </row>
    <row r="298" spans="1:4" x14ac:dyDescent="0.25">
      <c r="A298" s="13"/>
      <c r="D298" s="13"/>
    </row>
    <row r="299" spans="1:4" x14ac:dyDescent="0.25">
      <c r="A299" s="13"/>
      <c r="D299" s="13"/>
    </row>
    <row r="300" spans="1:4" x14ac:dyDescent="0.25">
      <c r="A300" s="13"/>
      <c r="D300" s="13"/>
    </row>
    <row r="301" spans="1:4" x14ac:dyDescent="0.25">
      <c r="A301" s="13"/>
      <c r="D301" s="13"/>
    </row>
    <row r="302" spans="1:4" x14ac:dyDescent="0.25">
      <c r="A302" s="13"/>
      <c r="D302" s="13"/>
    </row>
    <row r="303" spans="1:4" x14ac:dyDescent="0.25">
      <c r="A303" s="13"/>
      <c r="D303" s="13"/>
    </row>
    <row r="304" spans="1:4" x14ac:dyDescent="0.25">
      <c r="A304" s="13"/>
      <c r="D304" s="13"/>
    </row>
    <row r="305" spans="1:4" x14ac:dyDescent="0.25">
      <c r="A305" s="13"/>
      <c r="D305" s="13"/>
    </row>
    <row r="306" spans="1:4" x14ac:dyDescent="0.25">
      <c r="A306" s="13"/>
      <c r="D306" s="13"/>
    </row>
    <row r="307" spans="1:4" x14ac:dyDescent="0.25">
      <c r="A307" s="13"/>
      <c r="D307" s="13"/>
    </row>
    <row r="308" spans="1:4" x14ac:dyDescent="0.25">
      <c r="A308" s="13"/>
      <c r="D308" s="13"/>
    </row>
    <row r="309" spans="1:4" x14ac:dyDescent="0.25">
      <c r="A309" s="13"/>
      <c r="D309" s="13"/>
    </row>
    <row r="310" spans="1:4" x14ac:dyDescent="0.25">
      <c r="A310" s="13"/>
      <c r="D310" s="13"/>
    </row>
    <row r="311" spans="1:4" x14ac:dyDescent="0.25">
      <c r="A311" s="13"/>
      <c r="D311" s="13"/>
    </row>
    <row r="312" spans="1:4" x14ac:dyDescent="0.25">
      <c r="A312" s="13"/>
      <c r="D312" s="13"/>
    </row>
    <row r="313" spans="1:4" x14ac:dyDescent="0.25">
      <c r="A313" s="13"/>
      <c r="D313" s="13"/>
    </row>
    <row r="314" spans="1:4" x14ac:dyDescent="0.25">
      <c r="A314" s="13"/>
      <c r="D314" s="13"/>
    </row>
    <row r="315" spans="1:4" x14ac:dyDescent="0.25">
      <c r="A315" s="13"/>
      <c r="D315" s="13"/>
    </row>
    <row r="316" spans="1:4" x14ac:dyDescent="0.25">
      <c r="A316" s="13"/>
      <c r="D316" s="13"/>
    </row>
    <row r="317" spans="1:4" x14ac:dyDescent="0.25">
      <c r="A317" s="13"/>
      <c r="D317" s="13"/>
    </row>
    <row r="318" spans="1:4" x14ac:dyDescent="0.25">
      <c r="A318" s="13"/>
      <c r="D318" s="13"/>
    </row>
    <row r="319" spans="1:4" x14ac:dyDescent="0.25">
      <c r="A319" s="13"/>
      <c r="D319" s="13"/>
    </row>
    <row r="320" spans="1:4" x14ac:dyDescent="0.25">
      <c r="A320" s="13"/>
      <c r="D320" s="13"/>
    </row>
    <row r="321" spans="1:4" x14ac:dyDescent="0.25">
      <c r="A321" s="13"/>
      <c r="D321" s="13"/>
    </row>
    <row r="322" spans="1:4" x14ac:dyDescent="0.25">
      <c r="A322" s="13"/>
      <c r="D322" s="13"/>
    </row>
    <row r="323" spans="1:4" x14ac:dyDescent="0.25">
      <c r="A323" s="13"/>
      <c r="D323" s="13"/>
    </row>
    <row r="324" spans="1:4" x14ac:dyDescent="0.25">
      <c r="A324" s="13"/>
      <c r="D324" s="13"/>
    </row>
    <row r="325" spans="1:4" x14ac:dyDescent="0.25">
      <c r="A325" s="13"/>
      <c r="D325" s="13"/>
    </row>
    <row r="326" spans="1:4" x14ac:dyDescent="0.25">
      <c r="A326" s="13"/>
      <c r="D326" s="13"/>
    </row>
    <row r="327" spans="1:4" x14ac:dyDescent="0.25">
      <c r="A327" s="13"/>
      <c r="D327" s="13"/>
    </row>
    <row r="328" spans="1:4" x14ac:dyDescent="0.25">
      <c r="A328" s="13"/>
      <c r="D328" s="13"/>
    </row>
    <row r="329" spans="1:4" x14ac:dyDescent="0.25">
      <c r="A329" s="13"/>
      <c r="D329" s="13"/>
    </row>
    <row r="330" spans="1:4" x14ac:dyDescent="0.25">
      <c r="A330" s="13"/>
      <c r="D330" s="13"/>
    </row>
    <row r="331" spans="1:4" x14ac:dyDescent="0.25">
      <c r="A331" s="13"/>
      <c r="D331" s="13"/>
    </row>
    <row r="332" spans="1:4" x14ac:dyDescent="0.25">
      <c r="A332" s="13"/>
      <c r="D332" s="13"/>
    </row>
    <row r="333" spans="1:4" x14ac:dyDescent="0.25">
      <c r="A333" s="13"/>
      <c r="D333" s="13"/>
    </row>
    <row r="334" spans="1:4" x14ac:dyDescent="0.25">
      <c r="A334" s="13"/>
      <c r="D334" s="13"/>
    </row>
    <row r="335" spans="1:4" x14ac:dyDescent="0.25">
      <c r="A335" s="13"/>
      <c r="D335" s="13"/>
    </row>
    <row r="336" spans="1:4" x14ac:dyDescent="0.25">
      <c r="A336" s="13"/>
      <c r="D336" s="13"/>
    </row>
    <row r="337" spans="1:4" x14ac:dyDescent="0.25">
      <c r="A337" s="13"/>
      <c r="D337" s="13"/>
    </row>
    <row r="338" spans="1:4" x14ac:dyDescent="0.25">
      <c r="A338" s="13"/>
      <c r="D338" s="13"/>
    </row>
    <row r="339" spans="1:4" x14ac:dyDescent="0.25">
      <c r="A339" s="13"/>
      <c r="D339" s="13"/>
    </row>
    <row r="340" spans="1:4" x14ac:dyDescent="0.25">
      <c r="A340" s="13"/>
      <c r="D340" s="13"/>
    </row>
    <row r="341" spans="1:4" x14ac:dyDescent="0.25">
      <c r="A341" s="13"/>
      <c r="D341" s="13"/>
    </row>
    <row r="342" spans="1:4" x14ac:dyDescent="0.25">
      <c r="A342" s="13"/>
      <c r="D342" s="13"/>
    </row>
    <row r="343" spans="1:4" x14ac:dyDescent="0.25">
      <c r="A343" s="13"/>
      <c r="D343" s="13"/>
    </row>
    <row r="344" spans="1:4" x14ac:dyDescent="0.25">
      <c r="A344" s="13"/>
      <c r="D344" s="13"/>
    </row>
    <row r="345" spans="1:4" x14ac:dyDescent="0.25">
      <c r="A345" s="13"/>
      <c r="D345" s="13"/>
    </row>
    <row r="346" spans="1:4" x14ac:dyDescent="0.25">
      <c r="A346" s="13"/>
      <c r="D346" s="13"/>
    </row>
    <row r="347" spans="1:4" x14ac:dyDescent="0.25">
      <c r="A347" s="13"/>
      <c r="D347" s="13"/>
    </row>
    <row r="348" spans="1:4" x14ac:dyDescent="0.25">
      <c r="A348" s="13"/>
      <c r="D348" s="13"/>
    </row>
    <row r="349" spans="1:4" x14ac:dyDescent="0.25">
      <c r="A349" s="13"/>
      <c r="D349" s="13"/>
    </row>
    <row r="350" spans="1:4" x14ac:dyDescent="0.25">
      <c r="A350" s="13"/>
      <c r="D350" s="13"/>
    </row>
    <row r="351" spans="1:4" x14ac:dyDescent="0.25">
      <c r="A351" s="13"/>
      <c r="D351" s="13"/>
    </row>
    <row r="352" spans="1:4" x14ac:dyDescent="0.25">
      <c r="A352" s="13"/>
      <c r="D352" s="13"/>
    </row>
    <row r="353" spans="1:4" x14ac:dyDescent="0.25">
      <c r="A353" s="13"/>
      <c r="D353" s="13"/>
    </row>
    <row r="354" spans="1:4" x14ac:dyDescent="0.25">
      <c r="A354" s="13"/>
      <c r="D354" s="13"/>
    </row>
    <row r="355" spans="1:4" x14ac:dyDescent="0.25">
      <c r="A355" s="13"/>
      <c r="D355" s="13"/>
    </row>
    <row r="356" spans="1:4" x14ac:dyDescent="0.25">
      <c r="A356" s="13"/>
      <c r="D356" s="13"/>
    </row>
    <row r="357" spans="1:4" x14ac:dyDescent="0.25">
      <c r="A357" s="13"/>
      <c r="D357" s="13"/>
    </row>
    <row r="358" spans="1:4" x14ac:dyDescent="0.25">
      <c r="A358" s="13"/>
      <c r="D358" s="13"/>
    </row>
    <row r="359" spans="1:4" x14ac:dyDescent="0.25">
      <c r="A359" s="13"/>
      <c r="D359" s="13"/>
    </row>
    <row r="360" spans="1:4" x14ac:dyDescent="0.25">
      <c r="A360" s="13"/>
      <c r="D360" s="13"/>
    </row>
    <row r="361" spans="1:4" x14ac:dyDescent="0.25">
      <c r="A361" s="13"/>
      <c r="D361" s="13"/>
    </row>
    <row r="362" spans="1:4" x14ac:dyDescent="0.25">
      <c r="A362" s="13"/>
      <c r="D362" s="13"/>
    </row>
    <row r="363" spans="1:4" x14ac:dyDescent="0.25">
      <c r="A363" s="13"/>
      <c r="D363" s="13"/>
    </row>
    <row r="364" spans="1:4" x14ac:dyDescent="0.25">
      <c r="A364" s="13"/>
      <c r="D364" s="13"/>
    </row>
    <row r="365" spans="1:4" x14ac:dyDescent="0.25">
      <c r="A365" s="13"/>
      <c r="D365" s="13"/>
    </row>
    <row r="366" spans="1:4" x14ac:dyDescent="0.25">
      <c r="A366" s="13"/>
      <c r="D366" s="13"/>
    </row>
    <row r="367" spans="1:4" x14ac:dyDescent="0.25">
      <c r="A367" s="13"/>
      <c r="D367" s="13"/>
    </row>
    <row r="368" spans="1:4" x14ac:dyDescent="0.25">
      <c r="A368" s="13"/>
      <c r="D368" s="13"/>
    </row>
    <row r="369" spans="1:4" x14ac:dyDescent="0.25">
      <c r="A369" s="13"/>
      <c r="D369" s="13"/>
    </row>
    <row r="370" spans="1:4" x14ac:dyDescent="0.25">
      <c r="A370" s="13"/>
      <c r="D370" s="13"/>
    </row>
    <row r="371" spans="1:4" x14ac:dyDescent="0.25">
      <c r="A371" s="13"/>
      <c r="D371" s="13"/>
    </row>
    <row r="372" spans="1:4" x14ac:dyDescent="0.25">
      <c r="A372" s="13"/>
      <c r="D372" s="13"/>
    </row>
    <row r="373" spans="1:4" x14ac:dyDescent="0.25">
      <c r="A373" s="13"/>
      <c r="D373" s="13"/>
    </row>
    <row r="374" spans="1:4" x14ac:dyDescent="0.25">
      <c r="A374" s="13"/>
      <c r="D374" s="13"/>
    </row>
    <row r="375" spans="1:4" x14ac:dyDescent="0.25">
      <c r="A375" s="13"/>
      <c r="D375" s="13"/>
    </row>
    <row r="376" spans="1:4" x14ac:dyDescent="0.25">
      <c r="A376" s="13"/>
      <c r="D376" s="13"/>
    </row>
    <row r="377" spans="1:4" x14ac:dyDescent="0.25">
      <c r="A377" s="13"/>
      <c r="D377" s="13"/>
    </row>
    <row r="378" spans="1:4" x14ac:dyDescent="0.25">
      <c r="A378" s="13"/>
      <c r="D378" s="13"/>
    </row>
    <row r="379" spans="1:4" x14ac:dyDescent="0.25">
      <c r="A379" s="13"/>
      <c r="D379" s="13"/>
    </row>
    <row r="380" spans="1:4" x14ac:dyDescent="0.25">
      <c r="A380" s="13"/>
      <c r="D380" s="13"/>
    </row>
    <row r="381" spans="1:4" x14ac:dyDescent="0.25">
      <c r="A381" s="13"/>
      <c r="D381" s="13"/>
    </row>
    <row r="382" spans="1:4" x14ac:dyDescent="0.25">
      <c r="A382" s="13"/>
      <c r="D382" s="13"/>
    </row>
    <row r="383" spans="1:4" x14ac:dyDescent="0.25">
      <c r="A383" s="13"/>
      <c r="D383" s="13"/>
    </row>
    <row r="384" spans="1:4" x14ac:dyDescent="0.25">
      <c r="A384" s="13"/>
      <c r="D384" s="13"/>
    </row>
    <row r="385" spans="1:4" x14ac:dyDescent="0.25">
      <c r="A385" s="13"/>
      <c r="D385" s="13"/>
    </row>
    <row r="386" spans="1:4" x14ac:dyDescent="0.25">
      <c r="A386" s="13"/>
      <c r="D386" s="13"/>
    </row>
    <row r="387" spans="1:4" x14ac:dyDescent="0.25">
      <c r="A387" s="13"/>
      <c r="D387" s="13"/>
    </row>
    <row r="388" spans="1:4" x14ac:dyDescent="0.25">
      <c r="A388" s="13"/>
      <c r="D388" s="13"/>
    </row>
    <row r="389" spans="1:4" x14ac:dyDescent="0.25">
      <c r="A389" s="13"/>
      <c r="D389" s="13"/>
    </row>
    <row r="390" spans="1:4" x14ac:dyDescent="0.25">
      <c r="A390" s="13"/>
      <c r="D390" s="13"/>
    </row>
    <row r="391" spans="1:4" x14ac:dyDescent="0.25">
      <c r="A391" s="13"/>
      <c r="D391" s="13"/>
    </row>
    <row r="392" spans="1:4" x14ac:dyDescent="0.25">
      <c r="A392" s="13"/>
      <c r="D392" s="13"/>
    </row>
    <row r="393" spans="1:4" x14ac:dyDescent="0.25">
      <c r="A393" s="13"/>
      <c r="D393" s="13"/>
    </row>
    <row r="394" spans="1:4" x14ac:dyDescent="0.25">
      <c r="A394" s="13"/>
      <c r="D394" s="13"/>
    </row>
    <row r="395" spans="1:4" x14ac:dyDescent="0.25">
      <c r="A395" s="13"/>
      <c r="D395" s="13"/>
    </row>
    <row r="396" spans="1:4" x14ac:dyDescent="0.25">
      <c r="A396" s="13"/>
      <c r="D396" s="13"/>
    </row>
    <row r="397" spans="1:4" x14ac:dyDescent="0.25">
      <c r="A397" s="13"/>
      <c r="D397" s="13"/>
    </row>
    <row r="398" spans="1:4" x14ac:dyDescent="0.25">
      <c r="A398" s="13"/>
      <c r="D398" s="13"/>
    </row>
    <row r="399" spans="1:4" x14ac:dyDescent="0.25">
      <c r="A399" s="13"/>
      <c r="D399" s="13"/>
    </row>
    <row r="400" spans="1:4" x14ac:dyDescent="0.25">
      <c r="A400" s="13"/>
      <c r="D400" s="13"/>
    </row>
    <row r="401" spans="1:4" x14ac:dyDescent="0.25">
      <c r="A401" s="13"/>
      <c r="D401" s="13"/>
    </row>
    <row r="402" spans="1:4" x14ac:dyDescent="0.25">
      <c r="A402" s="13"/>
      <c r="D402" s="13"/>
    </row>
    <row r="403" spans="1:4" x14ac:dyDescent="0.25">
      <c r="A403" s="13"/>
      <c r="D403" s="13"/>
    </row>
    <row r="404" spans="1:4" x14ac:dyDescent="0.25">
      <c r="A404" s="13"/>
      <c r="D404" s="13"/>
    </row>
    <row r="405" spans="1:4" x14ac:dyDescent="0.25">
      <c r="A405" s="13"/>
      <c r="D405" s="13"/>
    </row>
    <row r="406" spans="1:4" x14ac:dyDescent="0.25">
      <c r="A406" s="13"/>
      <c r="D406" s="13"/>
    </row>
    <row r="407" spans="1:4" x14ac:dyDescent="0.25">
      <c r="A407" s="13"/>
      <c r="D407" s="13"/>
    </row>
    <row r="408" spans="1:4" x14ac:dyDescent="0.25">
      <c r="A408" s="13"/>
      <c r="D408" s="13"/>
    </row>
    <row r="409" spans="1:4" x14ac:dyDescent="0.25">
      <c r="A409" s="13"/>
      <c r="D409" s="13"/>
    </row>
    <row r="410" spans="1:4" x14ac:dyDescent="0.25">
      <c r="A410" s="13"/>
      <c r="D410" s="13"/>
    </row>
    <row r="411" spans="1:4" x14ac:dyDescent="0.25">
      <c r="A411" s="13"/>
      <c r="D411" s="13"/>
    </row>
    <row r="412" spans="1:4" x14ac:dyDescent="0.25">
      <c r="A412" s="13"/>
      <c r="D412" s="13"/>
    </row>
    <row r="413" spans="1:4" x14ac:dyDescent="0.25">
      <c r="A413" s="13"/>
      <c r="D413" s="13"/>
    </row>
    <row r="414" spans="1:4" x14ac:dyDescent="0.25">
      <c r="A414" s="13"/>
      <c r="D414" s="13"/>
    </row>
    <row r="415" spans="1:4" x14ac:dyDescent="0.25">
      <c r="A415" s="13"/>
      <c r="D415" s="13"/>
    </row>
    <row r="416" spans="1:4" x14ac:dyDescent="0.25">
      <c r="A416" s="13"/>
      <c r="D416" s="13"/>
    </row>
    <row r="417" spans="1:4" x14ac:dyDescent="0.25">
      <c r="A417" s="13"/>
      <c r="D417" s="13"/>
    </row>
    <row r="418" spans="1:4" x14ac:dyDescent="0.25">
      <c r="A418" s="13"/>
      <c r="D418" s="13"/>
    </row>
    <row r="419" spans="1:4" x14ac:dyDescent="0.25">
      <c r="A419" s="13"/>
      <c r="D419" s="13"/>
    </row>
    <row r="420" spans="1:4" x14ac:dyDescent="0.25">
      <c r="A420" s="13"/>
      <c r="D420" s="13"/>
    </row>
    <row r="421" spans="1:4" x14ac:dyDescent="0.25">
      <c r="A421" s="13"/>
      <c r="D421" s="13"/>
    </row>
    <row r="422" spans="1:4" x14ac:dyDescent="0.25">
      <c r="A422" s="13"/>
      <c r="D422" s="13"/>
    </row>
    <row r="423" spans="1:4" x14ac:dyDescent="0.25">
      <c r="A423" s="13"/>
      <c r="D423" s="13"/>
    </row>
    <row r="424" spans="1:4" x14ac:dyDescent="0.25">
      <c r="A424" s="13"/>
      <c r="D424" s="13"/>
    </row>
    <row r="425" spans="1:4" x14ac:dyDescent="0.25">
      <c r="A425" s="13"/>
      <c r="D425" s="13"/>
    </row>
    <row r="426" spans="1:4" x14ac:dyDescent="0.25">
      <c r="A426" s="13"/>
      <c r="D426" s="13"/>
    </row>
    <row r="427" spans="1:4" x14ac:dyDescent="0.25">
      <c r="A427" s="13"/>
      <c r="D427" s="13"/>
    </row>
    <row r="428" spans="1:4" x14ac:dyDescent="0.25">
      <c r="A428" s="13"/>
      <c r="D428" s="13"/>
    </row>
    <row r="429" spans="1:4" x14ac:dyDescent="0.25">
      <c r="A429" s="13"/>
      <c r="D429" s="13"/>
    </row>
    <row r="430" spans="1:4" x14ac:dyDescent="0.25">
      <c r="A430" s="13"/>
      <c r="D430" s="13"/>
    </row>
    <row r="431" spans="1:4" x14ac:dyDescent="0.25">
      <c r="A431" s="13"/>
      <c r="D431" s="13"/>
    </row>
    <row r="432" spans="1:4" x14ac:dyDescent="0.25">
      <c r="A432" s="13"/>
      <c r="D432" s="13"/>
    </row>
    <row r="433" spans="1:4" x14ac:dyDescent="0.25">
      <c r="A433" s="13"/>
      <c r="D433" s="13"/>
    </row>
    <row r="434" spans="1:4" x14ac:dyDescent="0.25">
      <c r="A434" s="13"/>
      <c r="D434" s="13"/>
    </row>
    <row r="435" spans="1:4" x14ac:dyDescent="0.25">
      <c r="A435" s="13"/>
      <c r="D435" s="13"/>
    </row>
    <row r="436" spans="1:4" x14ac:dyDescent="0.25">
      <c r="A436" s="13"/>
      <c r="D436" s="13"/>
    </row>
    <row r="437" spans="1:4" x14ac:dyDescent="0.25">
      <c r="A437" s="13"/>
      <c r="D437" s="13"/>
    </row>
    <row r="438" spans="1:4" x14ac:dyDescent="0.25">
      <c r="A438" s="13"/>
      <c r="D438" s="13"/>
    </row>
    <row r="439" spans="1:4" x14ac:dyDescent="0.25">
      <c r="A439" s="13"/>
      <c r="D439" s="13"/>
    </row>
    <row r="440" spans="1:4" x14ac:dyDescent="0.25">
      <c r="A440" s="13"/>
      <c r="D440" s="13"/>
    </row>
    <row r="441" spans="1:4" x14ac:dyDescent="0.25">
      <c r="A441" s="13"/>
      <c r="D441" s="13"/>
    </row>
    <row r="442" spans="1:4" x14ac:dyDescent="0.25">
      <c r="A442" s="13"/>
      <c r="D442" s="13"/>
    </row>
    <row r="443" spans="1:4" x14ac:dyDescent="0.25">
      <c r="A443" s="13"/>
      <c r="D443" s="13"/>
    </row>
    <row r="444" spans="1:4" x14ac:dyDescent="0.25">
      <c r="A444" s="13"/>
      <c r="D444" s="13"/>
    </row>
    <row r="445" spans="1:4" x14ac:dyDescent="0.25">
      <c r="A445" s="13"/>
      <c r="D445" s="13"/>
    </row>
    <row r="446" spans="1:4" x14ac:dyDescent="0.25">
      <c r="A446" s="13"/>
      <c r="D446" s="13"/>
    </row>
    <row r="447" spans="1:4" x14ac:dyDescent="0.25">
      <c r="A447" s="13"/>
      <c r="D447" s="13"/>
    </row>
    <row r="448" spans="1:4" x14ac:dyDescent="0.25">
      <c r="A448" s="13"/>
      <c r="D448" s="13"/>
    </row>
    <row r="449" spans="1:4" x14ac:dyDescent="0.25">
      <c r="A449" s="13"/>
      <c r="D449" s="13"/>
    </row>
    <row r="450" spans="1:4" x14ac:dyDescent="0.25">
      <c r="A450" s="13"/>
      <c r="D450" s="13"/>
    </row>
    <row r="451" spans="1:4" x14ac:dyDescent="0.25">
      <c r="A451" s="13"/>
      <c r="D451" s="13"/>
    </row>
    <row r="452" spans="1:4" x14ac:dyDescent="0.25">
      <c r="A452" s="13"/>
      <c r="D452" s="13"/>
    </row>
    <row r="453" spans="1:4" x14ac:dyDescent="0.25">
      <c r="A453" s="13"/>
      <c r="D453" s="13"/>
    </row>
    <row r="454" spans="1:4" x14ac:dyDescent="0.25">
      <c r="A454" s="13"/>
      <c r="D454" s="13"/>
    </row>
    <row r="455" spans="1:4" x14ac:dyDescent="0.25">
      <c r="A455" s="13"/>
      <c r="D455" s="13"/>
    </row>
    <row r="456" spans="1:4" x14ac:dyDescent="0.25">
      <c r="A456" s="13"/>
      <c r="D456" s="13"/>
    </row>
    <row r="457" spans="1:4" x14ac:dyDescent="0.25">
      <c r="A457" s="13"/>
      <c r="D457" s="13"/>
    </row>
    <row r="458" spans="1:4" x14ac:dyDescent="0.25">
      <c r="A458" s="13"/>
      <c r="D458" s="13"/>
    </row>
    <row r="459" spans="1:4" x14ac:dyDescent="0.25">
      <c r="A459" s="13"/>
      <c r="D459" s="13"/>
    </row>
    <row r="460" spans="1:4" x14ac:dyDescent="0.25">
      <c r="A460" s="13"/>
      <c r="D460" s="13"/>
    </row>
    <row r="461" spans="1:4" x14ac:dyDescent="0.25">
      <c r="A461" s="13"/>
      <c r="D461" s="13"/>
    </row>
    <row r="462" spans="1:4" x14ac:dyDescent="0.25">
      <c r="A462" s="13"/>
      <c r="D462" s="13"/>
    </row>
    <row r="463" spans="1:4" x14ac:dyDescent="0.25">
      <c r="A463" s="13"/>
      <c r="D463" s="13"/>
    </row>
    <row r="464" spans="1:4" x14ac:dyDescent="0.25">
      <c r="A464" s="13"/>
      <c r="D464" s="13"/>
    </row>
    <row r="465" spans="1:4" x14ac:dyDescent="0.25">
      <c r="A465" s="13"/>
      <c r="D465" s="13"/>
    </row>
    <row r="466" spans="1:4" x14ac:dyDescent="0.25">
      <c r="A466" s="13"/>
      <c r="D466" s="13"/>
    </row>
    <row r="467" spans="1:4" x14ac:dyDescent="0.25">
      <c r="A467" s="13"/>
      <c r="D467" s="13"/>
    </row>
    <row r="468" spans="1:4" x14ac:dyDescent="0.25">
      <c r="A468" s="13"/>
      <c r="D468" s="13"/>
    </row>
    <row r="469" spans="1:4" x14ac:dyDescent="0.25">
      <c r="A469" s="13"/>
      <c r="D469" s="13"/>
    </row>
    <row r="470" spans="1:4" x14ac:dyDescent="0.25">
      <c r="A470" s="13"/>
      <c r="D470" s="13"/>
    </row>
    <row r="471" spans="1:4" x14ac:dyDescent="0.25">
      <c r="A471" s="13"/>
      <c r="D471" s="13"/>
    </row>
    <row r="472" spans="1:4" x14ac:dyDescent="0.25">
      <c r="A472" s="13"/>
      <c r="D472" s="13"/>
    </row>
    <row r="473" spans="1:4" x14ac:dyDescent="0.25">
      <c r="A473" s="13"/>
      <c r="D473" s="13"/>
    </row>
    <row r="474" spans="1:4" x14ac:dyDescent="0.25">
      <c r="A474" s="13"/>
      <c r="D474" s="13"/>
    </row>
    <row r="475" spans="1:4" x14ac:dyDescent="0.25">
      <c r="A475" s="13"/>
      <c r="D475" s="13"/>
    </row>
    <row r="476" spans="1:4" x14ac:dyDescent="0.25">
      <c r="A476" s="13"/>
      <c r="D476" s="13"/>
    </row>
    <row r="477" spans="1:4" x14ac:dyDescent="0.25">
      <c r="A477" s="13"/>
      <c r="D477" s="13"/>
    </row>
    <row r="478" spans="1:4" x14ac:dyDescent="0.25">
      <c r="A478" s="13"/>
      <c r="D478" s="13"/>
    </row>
    <row r="479" spans="1:4" x14ac:dyDescent="0.25">
      <c r="A479" s="13"/>
      <c r="D479" s="13"/>
    </row>
    <row r="480" spans="1:4" x14ac:dyDescent="0.25">
      <c r="A480" s="13"/>
      <c r="D480" s="13"/>
    </row>
    <row r="481" spans="1:4" x14ac:dyDescent="0.25">
      <c r="A481" s="13"/>
      <c r="D481" s="13"/>
    </row>
    <row r="482" spans="1:4" x14ac:dyDescent="0.25">
      <c r="A482" s="13"/>
      <c r="D482" s="13"/>
    </row>
    <row r="483" spans="1:4" x14ac:dyDescent="0.25">
      <c r="A483" s="13"/>
      <c r="D483" s="13"/>
    </row>
    <row r="484" spans="1:4" x14ac:dyDescent="0.25">
      <c r="A484" s="13"/>
      <c r="D484" s="13"/>
    </row>
    <row r="485" spans="1:4" x14ac:dyDescent="0.25">
      <c r="A485" s="13"/>
      <c r="D485" s="13"/>
    </row>
    <row r="486" spans="1:4" x14ac:dyDescent="0.25">
      <c r="A486" s="13"/>
      <c r="D486" s="13"/>
    </row>
    <row r="487" spans="1:4" x14ac:dyDescent="0.25">
      <c r="A487" s="13"/>
      <c r="D487" s="13"/>
    </row>
    <row r="488" spans="1:4" x14ac:dyDescent="0.25">
      <c r="A488" s="13"/>
      <c r="D488" s="13"/>
    </row>
    <row r="489" spans="1:4" x14ac:dyDescent="0.25">
      <c r="A489" s="13"/>
      <c r="D489" s="13"/>
    </row>
    <row r="490" spans="1:4" x14ac:dyDescent="0.25">
      <c r="A490" s="13"/>
      <c r="D490" s="13"/>
    </row>
    <row r="491" spans="1:4" x14ac:dyDescent="0.25">
      <c r="A491" s="13"/>
      <c r="D491" s="13"/>
    </row>
    <row r="492" spans="1:4" x14ac:dyDescent="0.25">
      <c r="A492" s="13"/>
      <c r="D492" s="13"/>
    </row>
    <row r="493" spans="1:4" x14ac:dyDescent="0.25">
      <c r="A493" s="13"/>
      <c r="D493" s="13"/>
    </row>
    <row r="494" spans="1:4" x14ac:dyDescent="0.25">
      <c r="A494" s="13"/>
      <c r="D494" s="13"/>
    </row>
    <row r="495" spans="1:4" x14ac:dyDescent="0.25">
      <c r="A495" s="13"/>
      <c r="D495" s="13"/>
    </row>
    <row r="496" spans="1:4" x14ac:dyDescent="0.25">
      <c r="A496" s="13"/>
      <c r="D496" s="13"/>
    </row>
    <row r="497" spans="1:4" x14ac:dyDescent="0.25">
      <c r="A497" s="13"/>
      <c r="D497" s="13"/>
    </row>
    <row r="498" spans="1:4" x14ac:dyDescent="0.25">
      <c r="A498" s="13"/>
      <c r="D498" s="13"/>
    </row>
    <row r="499" spans="1:4" x14ac:dyDescent="0.25">
      <c r="A499" s="13"/>
      <c r="D499" s="13"/>
    </row>
    <row r="500" spans="1:4" x14ac:dyDescent="0.25">
      <c r="A500" s="13"/>
      <c r="D500" s="13"/>
    </row>
    <row r="501" spans="1:4" x14ac:dyDescent="0.25">
      <c r="A501" s="13"/>
      <c r="D501" s="13"/>
    </row>
    <row r="502" spans="1:4" x14ac:dyDescent="0.25">
      <c r="A502" s="13"/>
      <c r="D502" s="13"/>
    </row>
    <row r="503" spans="1:4" x14ac:dyDescent="0.25">
      <c r="A503" s="13"/>
      <c r="D503" s="13"/>
    </row>
    <row r="504" spans="1:4" x14ac:dyDescent="0.25">
      <c r="A504" s="13"/>
      <c r="D504" s="13"/>
    </row>
    <row r="505" spans="1:4" x14ac:dyDescent="0.25">
      <c r="A505" s="13"/>
      <c r="D505" s="13"/>
    </row>
    <row r="506" spans="1:4" x14ac:dyDescent="0.25">
      <c r="A506" s="13"/>
      <c r="D506" s="13"/>
    </row>
    <row r="507" spans="1:4" x14ac:dyDescent="0.25">
      <c r="A507" s="13"/>
      <c r="D507" s="13"/>
    </row>
    <row r="508" spans="1:4" x14ac:dyDescent="0.25">
      <c r="A508" s="13"/>
      <c r="D508" s="13"/>
    </row>
    <row r="509" spans="1:4" x14ac:dyDescent="0.25">
      <c r="A509" s="13"/>
      <c r="D509" s="13"/>
    </row>
    <row r="510" spans="1:4" x14ac:dyDescent="0.25">
      <c r="A510" s="13"/>
      <c r="D510" s="13"/>
    </row>
    <row r="511" spans="1:4" x14ac:dyDescent="0.25">
      <c r="A511" s="13"/>
      <c r="D511" s="13"/>
    </row>
    <row r="512" spans="1:4" x14ac:dyDescent="0.25">
      <c r="A512" s="13"/>
      <c r="D512" s="13"/>
    </row>
    <row r="513" spans="1:4" x14ac:dyDescent="0.25">
      <c r="A513" s="13"/>
      <c r="D513" s="13"/>
    </row>
    <row r="514" spans="1:4" x14ac:dyDescent="0.25">
      <c r="A514" s="13"/>
      <c r="D514" s="13"/>
    </row>
    <row r="515" spans="1:4" x14ac:dyDescent="0.25">
      <c r="A515" s="13"/>
      <c r="D515" s="13"/>
    </row>
    <row r="516" spans="1:4" x14ac:dyDescent="0.25">
      <c r="A516" s="13"/>
      <c r="D516" s="13"/>
    </row>
    <row r="517" spans="1:4" x14ac:dyDescent="0.25">
      <c r="A517" s="13"/>
      <c r="D517" s="13"/>
    </row>
    <row r="518" spans="1:4" x14ac:dyDescent="0.25">
      <c r="A518" s="13"/>
      <c r="D518" s="13"/>
    </row>
    <row r="519" spans="1:4" x14ac:dyDescent="0.25">
      <c r="A519" s="13"/>
      <c r="D519" s="13"/>
    </row>
    <row r="520" spans="1:4" x14ac:dyDescent="0.25">
      <c r="A520" s="13"/>
      <c r="D520" s="13"/>
    </row>
    <row r="521" spans="1:4" x14ac:dyDescent="0.25">
      <c r="A521" s="13"/>
      <c r="D521" s="13"/>
    </row>
    <row r="522" spans="1:4" x14ac:dyDescent="0.25">
      <c r="A522" s="13"/>
      <c r="D522" s="13"/>
    </row>
    <row r="523" spans="1:4" x14ac:dyDescent="0.25">
      <c r="A523" s="13"/>
      <c r="D523" s="13"/>
    </row>
    <row r="524" spans="1:4" x14ac:dyDescent="0.25">
      <c r="A524" s="13"/>
      <c r="D524" s="13"/>
    </row>
    <row r="525" spans="1:4" x14ac:dyDescent="0.25">
      <c r="A525" s="13"/>
      <c r="D525" s="13"/>
    </row>
    <row r="526" spans="1:4" x14ac:dyDescent="0.25">
      <c r="A526" s="13"/>
      <c r="D526" s="13"/>
    </row>
    <row r="527" spans="1:4" x14ac:dyDescent="0.25">
      <c r="A527" s="13"/>
      <c r="D527" s="13"/>
    </row>
    <row r="528" spans="1:4" x14ac:dyDescent="0.25">
      <c r="A528" s="13"/>
      <c r="D528" s="13"/>
    </row>
    <row r="529" spans="1:4" x14ac:dyDescent="0.25">
      <c r="A529" s="13"/>
      <c r="D529" s="13"/>
    </row>
    <row r="530" spans="1:4" x14ac:dyDescent="0.25">
      <c r="A530" s="13"/>
      <c r="D530" s="13"/>
    </row>
    <row r="531" spans="1:4" x14ac:dyDescent="0.25">
      <c r="A531" s="13"/>
      <c r="D531" s="13"/>
    </row>
    <row r="532" spans="1:4" x14ac:dyDescent="0.25">
      <c r="A532" s="13"/>
      <c r="D532" s="13"/>
    </row>
    <row r="533" spans="1:4" x14ac:dyDescent="0.25">
      <c r="A533" s="13"/>
      <c r="D533" s="13"/>
    </row>
    <row r="534" spans="1:4" x14ac:dyDescent="0.25">
      <c r="A534" s="13"/>
      <c r="D534" s="13"/>
    </row>
    <row r="535" spans="1:4" x14ac:dyDescent="0.25">
      <c r="A535" s="13"/>
      <c r="D535" s="13"/>
    </row>
    <row r="536" spans="1:4" x14ac:dyDescent="0.25">
      <c r="A536" s="13"/>
      <c r="D536" s="13"/>
    </row>
    <row r="537" spans="1:4" x14ac:dyDescent="0.25">
      <c r="A537" s="13"/>
      <c r="D537" s="13"/>
    </row>
    <row r="538" spans="1:4" x14ac:dyDescent="0.25">
      <c r="A538" s="13"/>
      <c r="D538" s="13"/>
    </row>
    <row r="539" spans="1:4" x14ac:dyDescent="0.25">
      <c r="A539" s="13"/>
      <c r="D539" s="13"/>
    </row>
    <row r="540" spans="1:4" x14ac:dyDescent="0.25">
      <c r="A540" s="13"/>
      <c r="D540" s="13"/>
    </row>
    <row r="541" spans="1:4" x14ac:dyDescent="0.25">
      <c r="A541" s="13"/>
      <c r="D541" s="13"/>
    </row>
    <row r="542" spans="1:4" x14ac:dyDescent="0.25">
      <c r="A542" s="13"/>
      <c r="D542" s="13"/>
    </row>
    <row r="543" spans="1:4" x14ac:dyDescent="0.25">
      <c r="A543" s="13"/>
      <c r="D543" s="13"/>
    </row>
    <row r="544" spans="1:4" x14ac:dyDescent="0.25">
      <c r="A544" s="13"/>
      <c r="D544" s="13"/>
    </row>
    <row r="545" spans="1:4" x14ac:dyDescent="0.25">
      <c r="A545" s="13"/>
      <c r="D545" s="13"/>
    </row>
    <row r="546" spans="1:4" x14ac:dyDescent="0.25">
      <c r="A546" s="13"/>
      <c r="D546" s="13"/>
    </row>
    <row r="547" spans="1:4" x14ac:dyDescent="0.25">
      <c r="A547" s="13"/>
      <c r="D547" s="13"/>
    </row>
    <row r="548" spans="1:4" x14ac:dyDescent="0.25">
      <c r="A548" s="13"/>
      <c r="D548" s="13"/>
    </row>
    <row r="549" spans="1:4" x14ac:dyDescent="0.25">
      <c r="A549" s="13"/>
      <c r="D549" s="13"/>
    </row>
    <row r="550" spans="1:4" x14ac:dyDescent="0.25">
      <c r="A550" s="13"/>
      <c r="D550" s="13"/>
    </row>
    <row r="551" spans="1:4" x14ac:dyDescent="0.25">
      <c r="A551" s="13"/>
      <c r="D551" s="13"/>
    </row>
    <row r="552" spans="1:4" x14ac:dyDescent="0.25">
      <c r="A552" s="13"/>
      <c r="D552" s="13"/>
    </row>
    <row r="553" spans="1:4" x14ac:dyDescent="0.25">
      <c r="A553" s="13"/>
      <c r="D553" s="13"/>
    </row>
    <row r="554" spans="1:4" x14ac:dyDescent="0.25">
      <c r="A554" s="13"/>
      <c r="D554" s="13"/>
    </row>
    <row r="555" spans="1:4" x14ac:dyDescent="0.25">
      <c r="A555" s="13"/>
      <c r="D555" s="13"/>
    </row>
    <row r="556" spans="1:4" x14ac:dyDescent="0.25">
      <c r="A556" s="13"/>
      <c r="D556" s="13"/>
    </row>
    <row r="557" spans="1:4" x14ac:dyDescent="0.25">
      <c r="A557" s="13"/>
      <c r="D557" s="13"/>
    </row>
    <row r="558" spans="1:4" x14ac:dyDescent="0.25">
      <c r="A558" s="13"/>
      <c r="D558" s="13"/>
    </row>
    <row r="559" spans="1:4" x14ac:dyDescent="0.25">
      <c r="A559" s="13"/>
      <c r="D559" s="13"/>
    </row>
    <row r="560" spans="1:4" x14ac:dyDescent="0.25">
      <c r="A560" s="13"/>
      <c r="D560" s="13"/>
    </row>
    <row r="561" spans="1:4" x14ac:dyDescent="0.25">
      <c r="A561" s="13"/>
      <c r="D561" s="13"/>
    </row>
    <row r="562" spans="1:4" x14ac:dyDescent="0.25">
      <c r="A562" s="13"/>
      <c r="D562" s="13"/>
    </row>
    <row r="563" spans="1:4" x14ac:dyDescent="0.25">
      <c r="A563" s="13"/>
      <c r="D563" s="13"/>
    </row>
    <row r="564" spans="1:4" x14ac:dyDescent="0.25">
      <c r="A564" s="13"/>
      <c r="D564" s="13"/>
    </row>
    <row r="565" spans="1:4" x14ac:dyDescent="0.25">
      <c r="A565" s="13"/>
      <c r="D565" s="13"/>
    </row>
    <row r="566" spans="1:4" x14ac:dyDescent="0.25">
      <c r="A566" s="13"/>
      <c r="D566" s="13"/>
    </row>
    <row r="567" spans="1:4" x14ac:dyDescent="0.25">
      <c r="A567" s="13"/>
      <c r="D567" s="13"/>
    </row>
    <row r="568" spans="1:4" x14ac:dyDescent="0.25">
      <c r="A568" s="13"/>
      <c r="D568" s="13"/>
    </row>
    <row r="569" spans="1:4" x14ac:dyDescent="0.25">
      <c r="A569" s="13"/>
      <c r="D569" s="13"/>
    </row>
    <row r="570" spans="1:4" x14ac:dyDescent="0.25">
      <c r="A570" s="13"/>
      <c r="D570" s="13"/>
    </row>
    <row r="571" spans="1:4" x14ac:dyDescent="0.25">
      <c r="A571" s="13"/>
      <c r="D571" s="13"/>
    </row>
    <row r="572" spans="1:4" x14ac:dyDescent="0.25">
      <c r="A572" s="13"/>
      <c r="D572" s="13"/>
    </row>
    <row r="573" spans="1:4" x14ac:dyDescent="0.25">
      <c r="A573" s="13"/>
      <c r="D573" s="13"/>
    </row>
    <row r="574" spans="1:4" x14ac:dyDescent="0.25">
      <c r="A574" s="13"/>
      <c r="D574" s="13"/>
    </row>
    <row r="575" spans="1:4" x14ac:dyDescent="0.25">
      <c r="A575" s="13"/>
      <c r="D575" s="13"/>
    </row>
    <row r="576" spans="1:4" x14ac:dyDescent="0.25">
      <c r="A576" s="13"/>
      <c r="D576" s="13"/>
    </row>
    <row r="577" spans="1:4" x14ac:dyDescent="0.25">
      <c r="A577" s="13"/>
      <c r="D577" s="13"/>
    </row>
    <row r="578" spans="1:4" x14ac:dyDescent="0.25">
      <c r="A578" s="13"/>
      <c r="D578" s="13"/>
    </row>
    <row r="579" spans="1:4" x14ac:dyDescent="0.25">
      <c r="A579" s="13"/>
      <c r="D579" s="13"/>
    </row>
    <row r="580" spans="1:4" x14ac:dyDescent="0.25">
      <c r="A580" s="13"/>
      <c r="D580" s="13"/>
    </row>
    <row r="581" spans="1:4" x14ac:dyDescent="0.25">
      <c r="A581" s="13"/>
      <c r="D581" s="13"/>
    </row>
    <row r="582" spans="1:4" x14ac:dyDescent="0.25">
      <c r="A582" s="13"/>
      <c r="D582" s="13"/>
    </row>
    <row r="583" spans="1:4" x14ac:dyDescent="0.25">
      <c r="A583" s="13"/>
      <c r="D583" s="13"/>
    </row>
    <row r="584" spans="1:4" x14ac:dyDescent="0.25">
      <c r="A584" s="13"/>
      <c r="D584" s="13"/>
    </row>
    <row r="585" spans="1:4" x14ac:dyDescent="0.25">
      <c r="A585" s="13"/>
      <c r="D585" s="13"/>
    </row>
    <row r="586" spans="1:4" x14ac:dyDescent="0.25">
      <c r="A586" s="13"/>
      <c r="D586" s="13"/>
    </row>
    <row r="587" spans="1:4" x14ac:dyDescent="0.25">
      <c r="A587" s="13"/>
      <c r="D587" s="13"/>
    </row>
    <row r="588" spans="1:4" x14ac:dyDescent="0.25">
      <c r="A588" s="13"/>
      <c r="D588" s="13"/>
    </row>
    <row r="589" spans="1:4" x14ac:dyDescent="0.25">
      <c r="A589" s="13"/>
      <c r="D589" s="13"/>
    </row>
    <row r="590" spans="1:4" x14ac:dyDescent="0.25">
      <c r="A590" s="13"/>
      <c r="D590" s="13"/>
    </row>
    <row r="591" spans="1:4" x14ac:dyDescent="0.25">
      <c r="A591" s="13"/>
      <c r="D591" s="13"/>
    </row>
    <row r="592" spans="1:4" x14ac:dyDescent="0.25">
      <c r="A592" s="13"/>
      <c r="D592" s="13"/>
    </row>
    <row r="593" spans="1:4" x14ac:dyDescent="0.25">
      <c r="A593" s="13"/>
      <c r="D593" s="13"/>
    </row>
    <row r="594" spans="1:4" x14ac:dyDescent="0.25">
      <c r="A594" s="13"/>
      <c r="D594" s="13"/>
    </row>
    <row r="595" spans="1:4" x14ac:dyDescent="0.25">
      <c r="A595" s="13"/>
      <c r="D595" s="13"/>
    </row>
    <row r="596" spans="1:4" x14ac:dyDescent="0.25">
      <c r="A596" s="13"/>
      <c r="D596" s="13"/>
    </row>
    <row r="597" spans="1:4" x14ac:dyDescent="0.25">
      <c r="A597" s="13"/>
      <c r="D597" s="13"/>
    </row>
    <row r="598" spans="1:4" x14ac:dyDescent="0.25">
      <c r="A598" s="13"/>
      <c r="D598" s="1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584"/>
  <sheetViews>
    <sheetView zoomScale="70" zoomScaleNormal="70" workbookViewId="0">
      <pane ySplit="1" topLeftCell="A373" activePane="bottomLeft" state="frozen"/>
      <selection pane="bottomLeft" activeCell="C373" sqref="C373:C379"/>
    </sheetView>
  </sheetViews>
  <sheetFormatPr defaultRowHeight="18.75" x14ac:dyDescent="0.3"/>
  <cols>
    <col min="1" max="1" width="15.7109375" style="27" customWidth="1"/>
    <col min="2" max="3" width="17.5703125" customWidth="1"/>
    <col min="4" max="4" width="1.42578125" customWidth="1"/>
    <col min="5" max="5" width="92.140625" customWidth="1"/>
    <col min="6" max="6" width="16" customWidth="1"/>
    <col min="8" max="8" width="12.42578125" customWidth="1"/>
    <col min="9" max="9" width="13.7109375" customWidth="1"/>
    <col min="10" max="10" width="14.42578125" customWidth="1"/>
    <col min="11" max="11" width="11.140625" bestFit="1" customWidth="1"/>
    <col min="12" max="12" width="34.42578125" customWidth="1"/>
    <col min="13" max="13" width="25.140625" customWidth="1"/>
    <col min="14" max="14" width="17.7109375" customWidth="1"/>
    <col min="15" max="15" width="18.42578125" customWidth="1"/>
    <col min="16" max="16" width="30.28515625" customWidth="1"/>
    <col min="17" max="17" width="21.7109375" customWidth="1"/>
    <col min="18" max="18" width="17.7109375" customWidth="1"/>
    <col min="19" max="19" width="17.42578125" customWidth="1"/>
    <col min="20" max="20" width="11.7109375" customWidth="1"/>
    <col min="21" max="21" width="15.7109375" customWidth="1"/>
    <col min="22" max="22" width="13.5703125" bestFit="1" customWidth="1"/>
  </cols>
  <sheetData>
    <row r="1" spans="1:22" x14ac:dyDescent="0.3">
      <c r="A1" s="27" t="s">
        <v>181</v>
      </c>
      <c r="B1" t="s">
        <v>182</v>
      </c>
      <c r="C1" t="s">
        <v>183</v>
      </c>
      <c r="F1" t="s">
        <v>10</v>
      </c>
      <c r="G1" t="s">
        <v>180</v>
      </c>
      <c r="H1" t="s">
        <v>18</v>
      </c>
      <c r="I1" t="s">
        <v>22</v>
      </c>
      <c r="J1" t="s">
        <v>26</v>
      </c>
      <c r="K1" t="s">
        <v>30</v>
      </c>
      <c r="L1" t="s">
        <v>35</v>
      </c>
      <c r="M1" t="s">
        <v>40</v>
      </c>
      <c r="N1" t="s">
        <v>45</v>
      </c>
      <c r="O1" t="s">
        <v>151</v>
      </c>
      <c r="P1" t="s">
        <v>55</v>
      </c>
      <c r="Q1" t="s">
        <v>60</v>
      </c>
      <c r="R1" t="s">
        <v>64</v>
      </c>
      <c r="S1" t="s">
        <v>69</v>
      </c>
      <c r="T1" t="s">
        <v>73</v>
      </c>
      <c r="U1" t="s">
        <v>77</v>
      </c>
      <c r="V1" t="s">
        <v>81</v>
      </c>
    </row>
    <row r="2" spans="1:22" x14ac:dyDescent="0.3">
      <c r="A2" s="27">
        <v>2</v>
      </c>
      <c r="F2" t="e" cm="1">
        <f t="array" aca="1" ref="F2" ca="1">VLOOKUP(INDIRECT("'"&amp;"Full TS"&amp;"'!"&amp;"B"&amp;A2),brandcode,2,FALSE)</f>
        <v>#N/A</v>
      </c>
      <c r="G2" cm="1">
        <f t="array" aca="1" ref="G2" ca="1">INDIRECT("'"&amp;"Full TS"&amp;"'!"&amp;"C"&amp;A2)</f>
        <v>2</v>
      </c>
      <c r="H2" t="str" cm="1">
        <f t="array" aca="1" ref="H2" ca="1">IF(ISNUMBER(SEARCH("Android",INDIRECT("'"&amp;"Full TS"&amp;"'!"&amp;"D"&amp;A2))),"AND",IF(ISNUMBER(SEARCH("iOS",INDIRECT("'"&amp;"Full TS"&amp;"'!"&amp;"D"&amp;A2))),"iOS",IF(ISNUMBER(SEARCH("Mobile",INDIRECT("'"&amp;"Full TS"&amp;"'!"&amp;"D"&amp;A2))),"MOB",IF(ISNUMBER(SEARCH("Desktop",INDIRECT("'"&amp;"Full TS"&amp;"'!"&amp;"D"&amp;A2))),"DESK",IF(ISNUMBER(SEARCH("Display",INDIRECT("'"&amp;"Full TS"&amp;"'!"&amp;"D"&amp;A2))),"DIS","")))))</f>
        <v/>
      </c>
      <c r="I2" cm="1">
        <f t="array" aca="1" ref="I2" ca="1">INDIRECT("'"&amp;"Full TS"&amp;"'!"&amp;"E"&amp;A2)</f>
        <v>4</v>
      </c>
      <c r="J2" cm="1">
        <f t="array" aca="1" ref="J2" ca="1">INDIRECT("'"&amp;"Full TS"&amp;"'!"&amp;"F"&amp;A2)</f>
        <v>5</v>
      </c>
      <c r="K2" cm="1">
        <f t="array" aca="1" ref="K2" ca="1">INDIRECT("'"&amp;"Full TS"&amp;"'!"&amp;"G"&amp;A2)</f>
        <v>6</v>
      </c>
      <c r="L2" cm="1">
        <f t="array" aca="1" ref="L2" ca="1">INDIRECT("'"&amp;"Full TS"&amp;"'!"&amp;"H"&amp;A2)</f>
        <v>7</v>
      </c>
      <c r="M2" cm="1">
        <f t="array" aca="1" ref="M2" ca="1">INDIRECT("'"&amp;"Full TS"&amp;"'!"&amp;"I"&amp;A2)</f>
        <v>8</v>
      </c>
      <c r="N2" cm="1">
        <f t="array" aca="1" ref="N2" ca="1">INDIRECT("'"&amp;"Full TS"&amp;"'!"&amp;"J"&amp;A2)</f>
        <v>9</v>
      </c>
      <c r="O2" cm="1">
        <f t="array" aca="1" ref="O2" ca="1">INDIRECT("'"&amp;"Full TS"&amp;"'!"&amp;"K"&amp;A2)</f>
        <v>10</v>
      </c>
      <c r="P2" cm="1">
        <f t="array" aca="1" ref="P2" ca="1">INDIRECT("'"&amp;"Full TS"&amp;"'!"&amp;"L"&amp;A2)</f>
        <v>11</v>
      </c>
      <c r="Q2" cm="1">
        <f t="array" aca="1" ref="Q2" ca="1">INDIRECT("'"&amp;"Full TS"&amp;"'!"&amp;"M"&amp;A2)</f>
        <v>12</v>
      </c>
      <c r="R2" cm="1">
        <f t="array" aca="1" ref="R2" ca="1">INDIRECT("'"&amp;"Full TS"&amp;"'!"&amp;"N"&amp;A2)</f>
        <v>13</v>
      </c>
      <c r="S2" t="str" cm="1">
        <f t="array" aca="1" ref="S2" ca="1">IF(ISNUMBER(SEARCH("www.",INDIRECT("'"&amp;"Full TS"&amp;"'!"&amp;"O"&amp;A2))),"LP","AS")</f>
        <v>AS</v>
      </c>
      <c r="T2" cm="1">
        <f t="array" aca="1" ref="T2" ca="1">INDIRECT("'"&amp;"Full TS"&amp;"'!"&amp;"P"&amp;A2)</f>
        <v>16</v>
      </c>
      <c r="U2" t="str" cm="1">
        <f t="array" aca="1" ref="U2" ca="1">IF(ISNUMBER(SEARCH("prospecting",INDIRECT("'"&amp;"Full TS"&amp;"'!"&amp;"Q"&amp;A2))),"P","R")</f>
        <v>R</v>
      </c>
      <c r="V2" cm="1">
        <f t="array" aca="1" ref="V2" ca="1">INDIRECT("'"&amp;"Full TS"&amp;"'!"&amp;"R"&amp;A2)</f>
        <v>18</v>
      </c>
    </row>
    <row r="3" spans="1:22" x14ac:dyDescent="0.3">
      <c r="B3" t="s">
        <v>182</v>
      </c>
      <c r="C3" t="s">
        <v>183</v>
      </c>
      <c r="E3" t="s">
        <v>176</v>
      </c>
    </row>
    <row r="4" spans="1:22" ht="16.5" customHeight="1" x14ac:dyDescent="0.3">
      <c r="B4" t="s">
        <v>184</v>
      </c>
      <c r="C4" t="str" cm="1">
        <f t="array" aca="1" ref="C4" ca="1">IF(ISNUMBER(FIND(B4,INDIRECT("'"&amp;"Full TS"&amp;"'!"&amp;"$P$"&amp;$A$2))),"YES","N/A")</f>
        <v>N/A</v>
      </c>
      <c r="E4" t="str">
        <f ca="1">IF(C4="n/a","n/a",_xlfn.TEXTJOIN("-",FALSE,$F$2:$S$2,B4,$U$2:$V$2))</f>
        <v>n/a</v>
      </c>
    </row>
    <row r="5" spans="1:22" x14ac:dyDescent="0.3">
      <c r="B5" t="s">
        <v>185</v>
      </c>
      <c r="C5" t="str" cm="1">
        <f t="array" aca="1" ref="C5" ca="1">IF(ISNUMBER(FIND(B5,INDIRECT("'"&amp;"Full TS"&amp;"'!"&amp;"$P$"&amp;$A$2))),"YES","N/A")</f>
        <v>N/A</v>
      </c>
      <c r="E5" t="str">
        <f t="shared" ref="E5:E50" ca="1" si="0">IF(C5="n/a","n/a",_xlfn.TEXTJOIN("-",FALSE,$F$2:$S$2,B5,$U$2:$V$2))</f>
        <v>n/a</v>
      </c>
    </row>
    <row r="6" spans="1:22" x14ac:dyDescent="0.3">
      <c r="B6" t="s">
        <v>186</v>
      </c>
      <c r="C6" t="str" cm="1">
        <f t="array" aca="1" ref="C6" ca="1">IF(ISNUMBER(FIND(B6,INDIRECT("'"&amp;"Full TS"&amp;"'!"&amp;"$P$"&amp;$A$2))),"YES","N/A")</f>
        <v>N/A</v>
      </c>
      <c r="E6" t="str">
        <f t="shared" ca="1" si="0"/>
        <v>n/a</v>
      </c>
    </row>
    <row r="7" spans="1:22" x14ac:dyDescent="0.3">
      <c r="B7" t="s">
        <v>187</v>
      </c>
      <c r="C7" t="str" cm="1">
        <f t="array" aca="1" ref="C7" ca="1">IF(ISNUMBER(FIND(B7,INDIRECT("'"&amp;"Full TS"&amp;"'!"&amp;"$P$"&amp;$A$2))),"YES","N/A")</f>
        <v>N/A</v>
      </c>
      <c r="E7" t="str">
        <f t="shared" ca="1" si="0"/>
        <v>n/a</v>
      </c>
    </row>
    <row r="8" spans="1:22" x14ac:dyDescent="0.3">
      <c r="B8" t="s">
        <v>188</v>
      </c>
      <c r="C8" t="str" cm="1">
        <f t="array" aca="1" ref="C8" ca="1">IF(ISNUMBER(FIND(B8,INDIRECT("'"&amp;"Full TS"&amp;"'!"&amp;"$P$"&amp;$A$2))),"YES","N/A")</f>
        <v>N/A</v>
      </c>
      <c r="E8" t="str">
        <f t="shared" ca="1" si="0"/>
        <v>n/a</v>
      </c>
    </row>
    <row r="9" spans="1:22" x14ac:dyDescent="0.3">
      <c r="B9" t="s">
        <v>189</v>
      </c>
      <c r="C9" t="str" cm="1">
        <f t="array" aca="1" ref="C9" ca="1">IF(ISNUMBER(FIND(B9,INDIRECT("'"&amp;"Full TS"&amp;"'!"&amp;"$P$"&amp;$A$2))),"YES","N/A")</f>
        <v>N/A</v>
      </c>
      <c r="E9" t="str">
        <f t="shared" ca="1" si="0"/>
        <v>n/a</v>
      </c>
    </row>
    <row r="10" spans="1:22" x14ac:dyDescent="0.3">
      <c r="B10" t="s">
        <v>190</v>
      </c>
      <c r="C10" t="str" cm="1">
        <f t="array" aca="1" ref="C10" ca="1">IF(ISNUMBER(FIND(B10,INDIRECT("'"&amp;"Full TS"&amp;"'!"&amp;"$P$"&amp;$A$2))),"YES","N/A")</f>
        <v>N/A</v>
      </c>
      <c r="E10" t="str">
        <f t="shared" ca="1" si="0"/>
        <v>n/a</v>
      </c>
    </row>
    <row r="11" spans="1:22" x14ac:dyDescent="0.3">
      <c r="B11" t="s">
        <v>191</v>
      </c>
      <c r="C11" t="str" cm="1">
        <f t="array" aca="1" ref="C11" ca="1">IF(ISNUMBER(FIND(B11,INDIRECT("'"&amp;"Full TS"&amp;"'!"&amp;"$P$"&amp;$A$2))),"YES","N/A")</f>
        <v>N/A</v>
      </c>
      <c r="E11" t="str">
        <f t="shared" ca="1" si="0"/>
        <v>n/a</v>
      </c>
    </row>
    <row r="12" spans="1:22" x14ac:dyDescent="0.3">
      <c r="B12" t="s">
        <v>192</v>
      </c>
      <c r="C12" t="str" cm="1">
        <f t="array" aca="1" ref="C12" ca="1">IF(ISNUMBER(FIND(B12,INDIRECT("'"&amp;"Full TS"&amp;"'!"&amp;"$P$"&amp;$A$2))),"YES","N/A")</f>
        <v>N/A</v>
      </c>
      <c r="E12" t="str">
        <f t="shared" ca="1" si="0"/>
        <v>n/a</v>
      </c>
    </row>
    <row r="13" spans="1:22" x14ac:dyDescent="0.3">
      <c r="B13" t="s">
        <v>193</v>
      </c>
      <c r="C13" t="str" cm="1">
        <f t="array" aca="1" ref="C13" ca="1">IF(ISNUMBER(FIND(B13,INDIRECT("'"&amp;"Full TS"&amp;"'!"&amp;"$P$"&amp;$A$2))),"YES","N/A")</f>
        <v>N/A</v>
      </c>
      <c r="E13" t="str">
        <f t="shared" ca="1" si="0"/>
        <v>n/a</v>
      </c>
    </row>
    <row r="14" spans="1:22" x14ac:dyDescent="0.3">
      <c r="B14" t="s">
        <v>194</v>
      </c>
      <c r="C14" t="str" cm="1">
        <f t="array" aca="1" ref="C14" ca="1">IF(ISNUMBER(FIND(B14,INDIRECT("'"&amp;"Full TS"&amp;"'!"&amp;"$P$"&amp;$A$2))),"YES","N/A")</f>
        <v>N/A</v>
      </c>
      <c r="E14" t="str">
        <f t="shared" ca="1" si="0"/>
        <v>n/a</v>
      </c>
    </row>
    <row r="15" spans="1:22" x14ac:dyDescent="0.3">
      <c r="B15" t="s">
        <v>195</v>
      </c>
      <c r="C15" t="str" cm="1">
        <f t="array" aca="1" ref="C15" ca="1">IF(ISNUMBER(FIND(B15,INDIRECT("'"&amp;"Full TS"&amp;"'!"&amp;"$P$"&amp;$A$2))),"YES","N/A")</f>
        <v>N/A</v>
      </c>
      <c r="E15" t="str">
        <f t="shared" ca="1" si="0"/>
        <v>n/a</v>
      </c>
    </row>
    <row r="16" spans="1:22" x14ac:dyDescent="0.3">
      <c r="B16" t="s">
        <v>196</v>
      </c>
      <c r="C16" t="str" cm="1">
        <f t="array" aca="1" ref="C16" ca="1">IF(ISNUMBER(FIND(B16,INDIRECT("'"&amp;"Full TS"&amp;"'!"&amp;"$P$"&amp;$A$2))),"YES","N/A")</f>
        <v>N/A</v>
      </c>
      <c r="E16" t="str">
        <f t="shared" ca="1" si="0"/>
        <v>n/a</v>
      </c>
    </row>
    <row r="17" spans="2:5" x14ac:dyDescent="0.3">
      <c r="B17" t="s">
        <v>197</v>
      </c>
      <c r="C17" t="str" cm="1">
        <f t="array" aca="1" ref="C17" ca="1">IF(ISNUMBER(FIND(B17,INDIRECT("'"&amp;"Full TS"&amp;"'!"&amp;"$P$"&amp;$A$2))),"YES","N/A")</f>
        <v>N/A</v>
      </c>
      <c r="E17" t="str">
        <f t="shared" ca="1" si="0"/>
        <v>n/a</v>
      </c>
    </row>
    <row r="18" spans="2:5" x14ac:dyDescent="0.3">
      <c r="B18" t="s">
        <v>198</v>
      </c>
      <c r="C18" t="str" cm="1">
        <f t="array" aca="1" ref="C18" ca="1">IF(ISNUMBER(FIND(B18,INDIRECT("'"&amp;"Full TS"&amp;"'!"&amp;"$P$"&amp;$A$2))),"YES","N/A")</f>
        <v>N/A</v>
      </c>
      <c r="E18" t="str">
        <f t="shared" ca="1" si="0"/>
        <v>n/a</v>
      </c>
    </row>
    <row r="19" spans="2:5" x14ac:dyDescent="0.3">
      <c r="B19" t="s">
        <v>199</v>
      </c>
      <c r="C19" t="str" cm="1">
        <f t="array" aca="1" ref="C19" ca="1">IF(ISNUMBER(FIND(B19,INDIRECT("'"&amp;"Full TS"&amp;"'!"&amp;"$P$"&amp;$A$2))),"YES","N/A")</f>
        <v>N/A</v>
      </c>
      <c r="E19" t="str">
        <f t="shared" ca="1" si="0"/>
        <v>n/a</v>
      </c>
    </row>
    <row r="20" spans="2:5" x14ac:dyDescent="0.3">
      <c r="B20" t="s">
        <v>200</v>
      </c>
      <c r="C20" t="str" cm="1">
        <f t="array" aca="1" ref="C20" ca="1">IF(ISNUMBER(FIND(B20,INDIRECT("'"&amp;"Full TS"&amp;"'!"&amp;"$P$"&amp;$A$2))),"YES","N/A")</f>
        <v>N/A</v>
      </c>
      <c r="E20" t="str">
        <f t="shared" ca="1" si="0"/>
        <v>n/a</v>
      </c>
    </row>
    <row r="21" spans="2:5" x14ac:dyDescent="0.3">
      <c r="B21" t="s">
        <v>201</v>
      </c>
      <c r="C21" t="str" cm="1">
        <f t="array" aca="1" ref="C21" ca="1">IF(ISNUMBER(FIND(B21,INDIRECT("'"&amp;"Full TS"&amp;"'!"&amp;"$P$"&amp;$A$2))),"YES","N/A")</f>
        <v>N/A</v>
      </c>
      <c r="E21" t="str">
        <f t="shared" ca="1" si="0"/>
        <v>n/a</v>
      </c>
    </row>
    <row r="22" spans="2:5" x14ac:dyDescent="0.3">
      <c r="B22" t="s">
        <v>202</v>
      </c>
      <c r="C22" t="str" cm="1">
        <f t="array" aca="1" ref="C22" ca="1">IF(ISNUMBER(FIND(B22,INDIRECT("'"&amp;"Full TS"&amp;"'!"&amp;"$P$"&amp;$A$2))),"YES","N/A")</f>
        <v>N/A</v>
      </c>
      <c r="E22" t="str">
        <f t="shared" ca="1" si="0"/>
        <v>n/a</v>
      </c>
    </row>
    <row r="23" spans="2:5" x14ac:dyDescent="0.3">
      <c r="B23" t="s">
        <v>203</v>
      </c>
      <c r="C23" t="str" cm="1">
        <f t="array" aca="1" ref="C23" ca="1">IF(ISNUMBER(FIND(B23,INDIRECT("'"&amp;"Full TS"&amp;"'!"&amp;"$P$"&amp;$A$2))),"YES","N/A")</f>
        <v>N/A</v>
      </c>
      <c r="E23" t="str">
        <f t="shared" ca="1" si="0"/>
        <v>n/a</v>
      </c>
    </row>
    <row r="24" spans="2:5" x14ac:dyDescent="0.3">
      <c r="B24" t="s">
        <v>204</v>
      </c>
      <c r="C24" t="str" cm="1">
        <f t="array" aca="1" ref="C24" ca="1">IF(ISNUMBER(FIND(B24,INDIRECT("'"&amp;"Full TS"&amp;"'!"&amp;"$P$"&amp;$A$2))),"YES","N/A")</f>
        <v>N/A</v>
      </c>
      <c r="E24" t="str">
        <f t="shared" ca="1" si="0"/>
        <v>n/a</v>
      </c>
    </row>
    <row r="25" spans="2:5" x14ac:dyDescent="0.3">
      <c r="B25" t="s">
        <v>205</v>
      </c>
      <c r="C25" t="str" cm="1">
        <f t="array" aca="1" ref="C25" ca="1">IF(ISNUMBER(FIND(B25,INDIRECT("'"&amp;"Full TS"&amp;"'!"&amp;"$P$"&amp;$A$2))),"YES","N/A")</f>
        <v>N/A</v>
      </c>
      <c r="E25" t="str">
        <f t="shared" ca="1" si="0"/>
        <v>n/a</v>
      </c>
    </row>
    <row r="26" spans="2:5" x14ac:dyDescent="0.3">
      <c r="B26" t="s">
        <v>206</v>
      </c>
      <c r="C26" t="str" cm="1">
        <f t="array" aca="1" ref="C26" ca="1">IF(ISNUMBER(FIND(B26,INDIRECT("'"&amp;"Full TS"&amp;"'!"&amp;"$P$"&amp;$A$2))),"YES","N/A")</f>
        <v>N/A</v>
      </c>
      <c r="E26" t="str">
        <f t="shared" ca="1" si="0"/>
        <v>n/a</v>
      </c>
    </row>
    <row r="27" spans="2:5" x14ac:dyDescent="0.3">
      <c r="B27" t="s">
        <v>207</v>
      </c>
      <c r="C27" t="str" cm="1">
        <f t="array" aca="1" ref="C27" ca="1">IF(ISNUMBER(FIND(B27,INDIRECT("'"&amp;"Full TS"&amp;"'!"&amp;"$P$"&amp;$A$2))),"YES","N/A")</f>
        <v>N/A</v>
      </c>
      <c r="E27" t="str">
        <f t="shared" ca="1" si="0"/>
        <v>n/a</v>
      </c>
    </row>
    <row r="28" spans="2:5" x14ac:dyDescent="0.3">
      <c r="B28" t="s">
        <v>208</v>
      </c>
      <c r="C28" t="str" cm="1">
        <f t="array" aca="1" ref="C28" ca="1">IF(ISNUMBER(FIND(B28,INDIRECT("'"&amp;"Full TS"&amp;"'!"&amp;"$P$"&amp;$A$2))),"YES","N/A")</f>
        <v>N/A</v>
      </c>
      <c r="E28" t="str">
        <f t="shared" ca="1" si="0"/>
        <v>n/a</v>
      </c>
    </row>
    <row r="29" spans="2:5" x14ac:dyDescent="0.3">
      <c r="B29" t="s">
        <v>209</v>
      </c>
      <c r="C29" t="str" cm="1">
        <f t="array" aca="1" ref="C29" ca="1">IF(ISNUMBER(FIND(B29,INDIRECT("'"&amp;"Full TS"&amp;"'!"&amp;"$P$"&amp;$A$2))),"YES","N/A")</f>
        <v>N/A</v>
      </c>
      <c r="E29" t="str">
        <f t="shared" ca="1" si="0"/>
        <v>n/a</v>
      </c>
    </row>
    <row r="30" spans="2:5" x14ac:dyDescent="0.3">
      <c r="B30" t="s">
        <v>210</v>
      </c>
      <c r="C30" t="str" cm="1">
        <f t="array" aca="1" ref="C30" ca="1">IF(ISNUMBER(FIND(B30,INDIRECT("'"&amp;"Full TS"&amp;"'!"&amp;"$P$"&amp;$A$2))),"YES","N/A")</f>
        <v>N/A</v>
      </c>
      <c r="E30" t="str">
        <f t="shared" ca="1" si="0"/>
        <v>n/a</v>
      </c>
    </row>
    <row r="31" spans="2:5" x14ac:dyDescent="0.3">
      <c r="B31" t="s">
        <v>211</v>
      </c>
      <c r="C31" t="str" cm="1">
        <f t="array" aca="1" ref="C31" ca="1">IF(ISNUMBER(FIND(B31,INDIRECT("'"&amp;"Full TS"&amp;"'!"&amp;"$P$"&amp;$A$2))),"YES","N/A")</f>
        <v>N/A</v>
      </c>
      <c r="E31" t="str">
        <f t="shared" ca="1" si="0"/>
        <v>n/a</v>
      </c>
    </row>
    <row r="32" spans="2:5" x14ac:dyDescent="0.3">
      <c r="B32" t="s">
        <v>199</v>
      </c>
      <c r="C32" t="str" cm="1">
        <f t="array" aca="1" ref="C32" ca="1">IF(ISNUMBER(FIND(B32,INDIRECT("'"&amp;"Full TS"&amp;"'!"&amp;"$P$"&amp;$A$2))),"YES","N/A")</f>
        <v>N/A</v>
      </c>
      <c r="E32" t="str">
        <f t="shared" ca="1" si="0"/>
        <v>n/a</v>
      </c>
    </row>
    <row r="33" spans="2:5" x14ac:dyDescent="0.3">
      <c r="B33" t="s">
        <v>212</v>
      </c>
      <c r="C33" t="str" cm="1">
        <f t="array" aca="1" ref="C33" ca="1">IF(ISNUMBER(FIND(B33,INDIRECT("'"&amp;"Full TS"&amp;"'!"&amp;"$P$"&amp;$A$2))),"YES","N/A")</f>
        <v>N/A</v>
      </c>
      <c r="E33" t="str">
        <f t="shared" ca="1" si="0"/>
        <v>n/a</v>
      </c>
    </row>
    <row r="34" spans="2:5" x14ac:dyDescent="0.3">
      <c r="B34" t="s">
        <v>213</v>
      </c>
      <c r="C34" t="str" cm="1">
        <f t="array" aca="1" ref="C34" ca="1">IF(ISNUMBER(FIND(B34,INDIRECT("'"&amp;"Full TS"&amp;"'!"&amp;"$P$"&amp;$A$2))),"YES","N/A")</f>
        <v>N/A</v>
      </c>
      <c r="E34" t="str">
        <f t="shared" ca="1" si="0"/>
        <v>n/a</v>
      </c>
    </row>
    <row r="35" spans="2:5" x14ac:dyDescent="0.3">
      <c r="B35" t="s">
        <v>214</v>
      </c>
      <c r="C35" t="str" cm="1">
        <f t="array" aca="1" ref="C35" ca="1">IF(ISNUMBER(FIND(B35,INDIRECT("'"&amp;"Full TS"&amp;"'!"&amp;"$P$"&amp;$A$2))),"YES","N/A")</f>
        <v>N/A</v>
      </c>
      <c r="E35" t="str">
        <f t="shared" ca="1" si="0"/>
        <v>n/a</v>
      </c>
    </row>
    <row r="36" spans="2:5" x14ac:dyDescent="0.3">
      <c r="B36" t="s">
        <v>215</v>
      </c>
      <c r="C36" t="str" cm="1">
        <f t="array" aca="1" ref="C36" ca="1">IF(ISNUMBER(FIND(B36,INDIRECT("'"&amp;"Full TS"&amp;"'!"&amp;"$P$"&amp;$A$2))),"YES","N/A")</f>
        <v>N/A</v>
      </c>
      <c r="E36" t="str">
        <f t="shared" ca="1" si="0"/>
        <v>n/a</v>
      </c>
    </row>
    <row r="37" spans="2:5" x14ac:dyDescent="0.3">
      <c r="B37" t="s">
        <v>216</v>
      </c>
      <c r="C37" t="str" cm="1">
        <f t="array" aca="1" ref="C37" ca="1">IF(ISNUMBER(FIND(B37,INDIRECT("'"&amp;"Full TS"&amp;"'!"&amp;"$P$"&amp;$A$2))),"YES","N/A")</f>
        <v>N/A</v>
      </c>
      <c r="E37" t="str">
        <f t="shared" ca="1" si="0"/>
        <v>n/a</v>
      </c>
    </row>
    <row r="38" spans="2:5" x14ac:dyDescent="0.3">
      <c r="B38" t="s">
        <v>217</v>
      </c>
      <c r="C38" t="str" cm="1">
        <f t="array" aca="1" ref="C38" ca="1">IF(ISNUMBER(FIND(B38,INDIRECT("'"&amp;"Full TS"&amp;"'!"&amp;"$P$"&amp;$A$2))),"YES","N/A")</f>
        <v>N/A</v>
      </c>
      <c r="E38" t="str">
        <f t="shared" ca="1" si="0"/>
        <v>n/a</v>
      </c>
    </row>
    <row r="39" spans="2:5" x14ac:dyDescent="0.3">
      <c r="B39" t="s">
        <v>218</v>
      </c>
      <c r="C39" t="str" cm="1">
        <f t="array" aca="1" ref="C39" ca="1">IF(ISNUMBER(FIND(B39,INDIRECT("'"&amp;"Full TS"&amp;"'!"&amp;"$P$"&amp;$A$2))),"YES","N/A")</f>
        <v>N/A</v>
      </c>
      <c r="E39" t="str">
        <f t="shared" ca="1" si="0"/>
        <v>n/a</v>
      </c>
    </row>
    <row r="40" spans="2:5" x14ac:dyDescent="0.3">
      <c r="B40" t="s">
        <v>219</v>
      </c>
      <c r="C40" t="str" cm="1">
        <f t="array" aca="1" ref="C40" ca="1">IF(ISNUMBER(FIND(B40,INDIRECT("'"&amp;"Full TS"&amp;"'!"&amp;"$P$"&amp;$A$2))),"YES","N/A")</f>
        <v>N/A</v>
      </c>
      <c r="E40" t="str">
        <f t="shared" ca="1" si="0"/>
        <v>n/a</v>
      </c>
    </row>
    <row r="41" spans="2:5" x14ac:dyDescent="0.3">
      <c r="B41" t="s">
        <v>220</v>
      </c>
      <c r="C41" t="str" cm="1">
        <f t="array" aca="1" ref="C41" ca="1">IF(ISNUMBER(FIND(B41,INDIRECT("'"&amp;"Full TS"&amp;"'!"&amp;"$P$"&amp;$A$2))),"YES","N/A")</f>
        <v>N/A</v>
      </c>
      <c r="E41" t="str">
        <f t="shared" ca="1" si="0"/>
        <v>n/a</v>
      </c>
    </row>
    <row r="42" spans="2:5" x14ac:dyDescent="0.3">
      <c r="B42" t="s">
        <v>221</v>
      </c>
      <c r="C42" t="str" cm="1">
        <f t="array" aca="1" ref="C42" ca="1">IF(ISNUMBER(FIND(B42,INDIRECT("'"&amp;"Full TS"&amp;"'!"&amp;"$P$"&amp;$A$2))),"YES","N/A")</f>
        <v>N/A</v>
      </c>
      <c r="E42" t="str">
        <f t="shared" ca="1" si="0"/>
        <v>n/a</v>
      </c>
    </row>
    <row r="43" spans="2:5" x14ac:dyDescent="0.3">
      <c r="B43" t="s">
        <v>222</v>
      </c>
      <c r="C43" t="str" cm="1">
        <f t="array" aca="1" ref="C43" ca="1">IF(ISNUMBER(FIND(B43,INDIRECT("'"&amp;"Full TS"&amp;"'!"&amp;"$P$"&amp;$A$2))),"YES","N/A")</f>
        <v>N/A</v>
      </c>
      <c r="E43" t="str">
        <f t="shared" ca="1" si="0"/>
        <v>n/a</v>
      </c>
    </row>
    <row r="44" spans="2:5" x14ac:dyDescent="0.3">
      <c r="B44" t="s">
        <v>223</v>
      </c>
      <c r="C44" t="str" cm="1">
        <f t="array" aca="1" ref="C44" ca="1">IF(ISNUMBER(FIND(B44,INDIRECT("'"&amp;"Full TS"&amp;"'!"&amp;"$P$"&amp;$A$2))),"YES","N/A")</f>
        <v>N/A</v>
      </c>
      <c r="E44" t="str">
        <f t="shared" ca="1" si="0"/>
        <v>n/a</v>
      </c>
    </row>
    <row r="45" spans="2:5" x14ac:dyDescent="0.3">
      <c r="B45" t="s">
        <v>224</v>
      </c>
      <c r="C45" t="str" cm="1">
        <f t="array" aca="1" ref="C45" ca="1">IF(ISNUMBER(FIND(B45,INDIRECT("'"&amp;"Full TS"&amp;"'!"&amp;"$P$"&amp;$A$2))),"YES","N/A")</f>
        <v>N/A</v>
      </c>
      <c r="E45" t="str">
        <f t="shared" ca="1" si="0"/>
        <v>n/a</v>
      </c>
    </row>
    <row r="46" spans="2:5" x14ac:dyDescent="0.3">
      <c r="B46" t="s">
        <v>225</v>
      </c>
      <c r="C46" t="str" cm="1">
        <f t="array" aca="1" ref="C46" ca="1">IF(ISNUMBER(FIND(B46,INDIRECT("'"&amp;"Full TS"&amp;"'!"&amp;"$P$"&amp;$A$2))),"YES","N/A")</f>
        <v>N/A</v>
      </c>
      <c r="E46" t="str">
        <f t="shared" ca="1" si="0"/>
        <v>n/a</v>
      </c>
    </row>
    <row r="47" spans="2:5" x14ac:dyDescent="0.3">
      <c r="B47" t="s">
        <v>226</v>
      </c>
      <c r="C47" t="str" cm="1">
        <f t="array" aca="1" ref="C47" ca="1">IF(ISNUMBER(FIND(B47,INDIRECT("'"&amp;"Full TS"&amp;"'!"&amp;"$P$"&amp;$A$2))),"YES","N/A")</f>
        <v>N/A</v>
      </c>
      <c r="E47" t="str">
        <f t="shared" ca="1" si="0"/>
        <v>n/a</v>
      </c>
    </row>
    <row r="48" spans="2:5" x14ac:dyDescent="0.3">
      <c r="B48" t="s">
        <v>227</v>
      </c>
      <c r="C48" t="str" cm="1">
        <f t="array" aca="1" ref="C48" ca="1">IF(ISNUMBER(FIND(B48,INDIRECT("'"&amp;"Full TS"&amp;"'!"&amp;"$P$"&amp;$A$2))),"YES","N/A")</f>
        <v>N/A</v>
      </c>
      <c r="E48" t="str">
        <f t="shared" ca="1" si="0"/>
        <v>n/a</v>
      </c>
    </row>
    <row r="49" spans="1:22" x14ac:dyDescent="0.3">
      <c r="B49" t="s">
        <v>228</v>
      </c>
      <c r="C49" t="str" cm="1">
        <f t="array" aca="1" ref="C49" ca="1">IF(ISNUMBER(FIND(B49,INDIRECT("'"&amp;"Full TS"&amp;"'!"&amp;"$P$"&amp;$A$2))),"YES","N/A")</f>
        <v>N/A</v>
      </c>
      <c r="E49" t="str">
        <f t="shared" ca="1" si="0"/>
        <v>n/a</v>
      </c>
    </row>
    <row r="50" spans="1:22" x14ac:dyDescent="0.3">
      <c r="B50" t="s">
        <v>229</v>
      </c>
      <c r="C50" t="str" cm="1">
        <f t="array" aca="1" ref="C50" ca="1">IF(ISNUMBER(FIND(B50,INDIRECT("'"&amp;"Full TS"&amp;"'!"&amp;"$P$"&amp;$A$2))),"YES","N/A")</f>
        <v>N/A</v>
      </c>
      <c r="E50" t="str">
        <f t="shared" ca="1" si="0"/>
        <v>n/a</v>
      </c>
    </row>
    <row r="51" spans="1:22" x14ac:dyDescent="0.3">
      <c r="A51" s="27">
        <v>3</v>
      </c>
      <c r="F51" t="e" cm="1">
        <f t="array" aca="1" ref="F51" ca="1">VLOOKUP(INDIRECT("'"&amp;"Full TS"&amp;"'!"&amp;"B"&amp;A51),brandcode,2,FALSE)</f>
        <v>#N/A</v>
      </c>
      <c r="G51" t="str" cm="1">
        <f t="array" aca="1" ref="G51" ca="1">INDIRECT("'"&amp;"Full TS"&amp;"'!"&amp;"C"&amp;A51)</f>
        <v>Select from DropDown Menu</v>
      </c>
      <c r="H51" t="str" cm="1">
        <f t="array" aca="1" ref="H51" ca="1">IF(ISNUMBER(SEARCH("Android",INDIRECT("'"&amp;"Full TS"&amp;"'!"&amp;"D"&amp;A51))),"AND",IF(ISNUMBER(SEARCH("iOS",INDIRECT("'"&amp;"Full TS"&amp;"'!"&amp;"D"&amp;A51))),"iOS",IF(ISNUMBER(SEARCH("Mobile",INDIRECT("'"&amp;"Full TS"&amp;"'!"&amp;"D"&amp;A51))),"MOB",IF(ISNUMBER(SEARCH("Desktop",INDIRECT("'"&amp;"Full TS"&amp;"'!"&amp;"D"&amp;A51))),"DESK",IF(ISNUMBER(SEARCH("Display",INDIRECT("'"&amp;"Full TS"&amp;"'!"&amp;"D"&amp;A51))),"DIS","")))))</f>
        <v/>
      </c>
      <c r="I51" cm="1">
        <f t="array" aca="1" ref="I51" ca="1">INDIRECT("'"&amp;"Full TS"&amp;"'!"&amp;"E"&amp;A51)</f>
        <v>0</v>
      </c>
      <c r="J51" t="str" cm="1">
        <f t="array" aca="1" ref="J51" ca="1">INDIRECT("'"&amp;"Full TS"&amp;"'!"&amp;"F"&amp;A51)</f>
        <v>Select from DropDown Menu</v>
      </c>
      <c r="K51" t="str" cm="1">
        <f t="array" aca="1" ref="K51" ca="1">INDIRECT("'"&amp;"Full TS"&amp;"'!"&amp;"G"&amp;A51)</f>
        <v>If none use TSG</v>
      </c>
      <c r="L51" t="str" cm="1">
        <f t="array" aca="1" ref="L51" ca="1">INDIRECT("'"&amp;"Full TS"&amp;"'!"&amp;"H"&amp;A51)</f>
        <v>If none use Direct</v>
      </c>
      <c r="M51" t="str" cm="1">
        <f t="array" aca="1" ref="M51" ca="1">INDIRECT("'"&amp;"Full TS"&amp;"'!"&amp;"I"&amp;A51)</f>
        <v>If none use OpenMarket</v>
      </c>
      <c r="N51" t="str" cm="1">
        <f t="array" aca="1" ref="N51" ca="1">INDIRECT("'"&amp;"Full TS"&amp;"'!"&amp;"J"&amp;A51)</f>
        <v>If none use ROS</v>
      </c>
      <c r="O51" t="str" cm="1">
        <f t="array" aca="1" ref="O51" ca="1">INDIRECT("'"&amp;"Full TS"&amp;"'!"&amp;"K"&amp;A51)</f>
        <v>If none use ALL</v>
      </c>
      <c r="P51" t="str" cm="1">
        <f t="array" aca="1" ref="P51" ca="1">INDIRECT("'"&amp;"Full TS"&amp;"'!"&amp;"L"&amp;A51)</f>
        <v>If none use ALL</v>
      </c>
      <c r="Q51" cm="1">
        <f t="array" aca="1" ref="Q51" ca="1">INDIRECT("'"&amp;"Full TS"&amp;"'!"&amp;"M"&amp;A51)</f>
        <v>0</v>
      </c>
      <c r="R51" t="str" cm="1">
        <f t="array" aca="1" ref="R51" ca="1">INDIRECT("'"&amp;"Full TS"&amp;"'!"&amp;"N"&amp;A51)</f>
        <v>If none use  NO</v>
      </c>
      <c r="S51" t="str" cm="1">
        <f t="array" aca="1" ref="S51" ca="1">IF(ISNUMBER(SEARCH("www.",INDIRECT("'"&amp;"Full TS"&amp;"'!"&amp;"O"&amp;A51))),"LP","AS")</f>
        <v>AS</v>
      </c>
      <c r="T51" t="str" cm="1">
        <f t="array" aca="1" ref="T51" ca="1">INDIRECT("'"&amp;"Full TS"&amp;"'!"&amp;"P"&amp;A51)</f>
        <v>If none leave blank</v>
      </c>
      <c r="U51" t="str" cm="1">
        <f t="array" aca="1" ref="U51" ca="1">IF(ISNUMBER(SEARCH("prospecting",INDIRECT("'"&amp;"Full TS"&amp;"'!"&amp;"Q"&amp;A51))),"P","R")</f>
        <v>R</v>
      </c>
      <c r="V51" cm="1">
        <f t="array" aca="1" ref="V51" ca="1">INDIRECT("'"&amp;"Full TS"&amp;"'!"&amp;"R"&amp;A51)</f>
        <v>0</v>
      </c>
    </row>
    <row r="52" spans="1:22" x14ac:dyDescent="0.3">
      <c r="B52" t="s">
        <v>182</v>
      </c>
      <c r="C52" t="s">
        <v>183</v>
      </c>
    </row>
    <row r="53" spans="1:22" x14ac:dyDescent="0.3">
      <c r="B53" t="s">
        <v>184</v>
      </c>
      <c r="C53" t="str" cm="1">
        <f t="array" aca="1" ref="C53" ca="1">IF(ISNUMBER(FIND(B53,INDIRECT("'"&amp;"Full TS"&amp;"'!"&amp;"$P$"&amp;$A$51))),"YES","N/A")</f>
        <v>N/A</v>
      </c>
      <c r="E53" t="str">
        <f ca="1">IF(C53="n/a","n/a",_xlfn.TEXTJOIN("-",FALSE,$F$51:$S$51,B53,$U$51:$V$51))</f>
        <v>n/a</v>
      </c>
    </row>
    <row r="54" spans="1:22" x14ac:dyDescent="0.3">
      <c r="B54" t="s">
        <v>185</v>
      </c>
      <c r="C54" t="str" cm="1">
        <f t="array" aca="1" ref="C54" ca="1">IF(ISNUMBER(FIND(B54,INDIRECT("'"&amp;"Full TS"&amp;"'!"&amp;"$P$"&amp;$A$51))),"YES","N/A")</f>
        <v>N/A</v>
      </c>
      <c r="E54" t="str">
        <f t="shared" ref="E54:E97" ca="1" si="1">IF(C54="n/a","n/a",_xlfn.TEXTJOIN("-",FALSE,$F$51:$S$51,B54,$U$51:$V$51))</f>
        <v>n/a</v>
      </c>
    </row>
    <row r="55" spans="1:22" x14ac:dyDescent="0.3">
      <c r="B55" t="s">
        <v>186</v>
      </c>
      <c r="C55" t="str" cm="1">
        <f t="array" aca="1" ref="C55" ca="1">IF(ISNUMBER(FIND(B55,INDIRECT("'"&amp;"Full TS"&amp;"'!"&amp;"$P$"&amp;$A$51))),"YES","N/A")</f>
        <v>N/A</v>
      </c>
      <c r="E55" t="str">
        <f t="shared" ca="1" si="1"/>
        <v>n/a</v>
      </c>
    </row>
    <row r="56" spans="1:22" x14ac:dyDescent="0.3">
      <c r="B56" t="s">
        <v>187</v>
      </c>
      <c r="C56" t="str" cm="1">
        <f t="array" aca="1" ref="C56" ca="1">IF(ISNUMBER(FIND(B56,INDIRECT("'"&amp;"Full TS"&amp;"'!"&amp;"$P$"&amp;$A$51))),"YES","N/A")</f>
        <v>N/A</v>
      </c>
      <c r="E56" t="str">
        <f t="shared" ca="1" si="1"/>
        <v>n/a</v>
      </c>
    </row>
    <row r="57" spans="1:22" x14ac:dyDescent="0.3">
      <c r="B57" t="s">
        <v>188</v>
      </c>
      <c r="C57" t="str" cm="1">
        <f t="array" aca="1" ref="C57" ca="1">IF(ISNUMBER(FIND(B57,INDIRECT("'"&amp;"Full TS"&amp;"'!"&amp;"$P$"&amp;$A$51))),"YES","N/A")</f>
        <v>N/A</v>
      </c>
      <c r="E57" t="str">
        <f t="shared" ca="1" si="1"/>
        <v>n/a</v>
      </c>
    </row>
    <row r="58" spans="1:22" x14ac:dyDescent="0.3">
      <c r="B58" t="s">
        <v>189</v>
      </c>
      <c r="C58" t="str" cm="1">
        <f t="array" aca="1" ref="C58" ca="1">IF(ISNUMBER(FIND(B58,INDIRECT("'"&amp;"Full TS"&amp;"'!"&amp;"$P$"&amp;$A$51))),"YES","N/A")</f>
        <v>N/A</v>
      </c>
      <c r="E58" t="str">
        <f t="shared" ca="1" si="1"/>
        <v>n/a</v>
      </c>
    </row>
    <row r="59" spans="1:22" x14ac:dyDescent="0.3">
      <c r="B59" t="s">
        <v>190</v>
      </c>
      <c r="C59" t="str" cm="1">
        <f t="array" aca="1" ref="C59" ca="1">IF(ISNUMBER(FIND(B59,INDIRECT("'"&amp;"Full TS"&amp;"'!"&amp;"$P$"&amp;$A$51))),"YES","N/A")</f>
        <v>N/A</v>
      </c>
      <c r="E59" t="str">
        <f t="shared" ca="1" si="1"/>
        <v>n/a</v>
      </c>
    </row>
    <row r="60" spans="1:22" x14ac:dyDescent="0.3">
      <c r="B60" t="s">
        <v>191</v>
      </c>
      <c r="C60" t="str" cm="1">
        <f t="array" aca="1" ref="C60" ca="1">IF(ISNUMBER(FIND(B60,INDIRECT("'"&amp;"Full TS"&amp;"'!"&amp;"$P$"&amp;$A$51))),"YES","N/A")</f>
        <v>N/A</v>
      </c>
      <c r="E60" t="str">
        <f t="shared" ca="1" si="1"/>
        <v>n/a</v>
      </c>
    </row>
    <row r="61" spans="1:22" x14ac:dyDescent="0.3">
      <c r="B61" t="s">
        <v>192</v>
      </c>
      <c r="C61" t="str" cm="1">
        <f t="array" aca="1" ref="C61" ca="1">IF(ISNUMBER(FIND(B61,INDIRECT("'"&amp;"Full TS"&amp;"'!"&amp;"$P$"&amp;$A$51))),"YES","N/A")</f>
        <v>N/A</v>
      </c>
      <c r="E61" t="str">
        <f t="shared" ca="1" si="1"/>
        <v>n/a</v>
      </c>
    </row>
    <row r="62" spans="1:22" x14ac:dyDescent="0.3">
      <c r="B62" t="s">
        <v>193</v>
      </c>
      <c r="C62" t="str" cm="1">
        <f t="array" aca="1" ref="C62" ca="1">IF(ISNUMBER(FIND(B62,INDIRECT("'"&amp;"Full TS"&amp;"'!"&amp;"$P$"&amp;$A$51))),"YES","N/A")</f>
        <v>N/A</v>
      </c>
      <c r="E62" t="str">
        <f t="shared" ca="1" si="1"/>
        <v>n/a</v>
      </c>
    </row>
    <row r="63" spans="1:22" x14ac:dyDescent="0.3">
      <c r="B63" t="s">
        <v>194</v>
      </c>
      <c r="C63" t="str" cm="1">
        <f t="array" aca="1" ref="C63" ca="1">IF(ISNUMBER(FIND(B63,INDIRECT("'"&amp;"Full TS"&amp;"'!"&amp;"$P$"&amp;$A$51))),"YES","N/A")</f>
        <v>N/A</v>
      </c>
      <c r="E63" t="str">
        <f t="shared" ca="1" si="1"/>
        <v>n/a</v>
      </c>
    </row>
    <row r="64" spans="1:22" x14ac:dyDescent="0.3">
      <c r="B64" t="s">
        <v>195</v>
      </c>
      <c r="C64" t="str" cm="1">
        <f t="array" aca="1" ref="C64" ca="1">IF(ISNUMBER(FIND(B64,INDIRECT("'"&amp;"Full TS"&amp;"'!"&amp;"$P$"&amp;$A$51))),"YES","N/A")</f>
        <v>N/A</v>
      </c>
      <c r="E64" t="str">
        <f t="shared" ca="1" si="1"/>
        <v>n/a</v>
      </c>
    </row>
    <row r="65" spans="2:5" x14ac:dyDescent="0.3">
      <c r="B65" t="s">
        <v>196</v>
      </c>
      <c r="C65" t="str" cm="1">
        <f t="array" aca="1" ref="C65" ca="1">IF(ISNUMBER(FIND(B65,INDIRECT("'"&amp;"Full TS"&amp;"'!"&amp;"$P$"&amp;$A$51))),"YES","N/A")</f>
        <v>N/A</v>
      </c>
      <c r="E65" t="str">
        <f t="shared" ca="1" si="1"/>
        <v>n/a</v>
      </c>
    </row>
    <row r="66" spans="2:5" x14ac:dyDescent="0.3">
      <c r="B66" t="s">
        <v>197</v>
      </c>
      <c r="C66" t="str" cm="1">
        <f t="array" aca="1" ref="C66" ca="1">IF(ISNUMBER(FIND(B66,INDIRECT("'"&amp;"Full TS"&amp;"'!"&amp;"$P$"&amp;$A$51))),"YES","N/A")</f>
        <v>N/A</v>
      </c>
      <c r="E66" t="str">
        <f t="shared" ca="1" si="1"/>
        <v>n/a</v>
      </c>
    </row>
    <row r="67" spans="2:5" x14ac:dyDescent="0.3">
      <c r="B67" t="s">
        <v>198</v>
      </c>
      <c r="C67" t="str" cm="1">
        <f t="array" aca="1" ref="C67" ca="1">IF(ISNUMBER(FIND(B67,INDIRECT("'"&amp;"Full TS"&amp;"'!"&amp;"$P$"&amp;$A$51))),"YES","N/A")</f>
        <v>N/A</v>
      </c>
      <c r="E67" t="str">
        <f t="shared" ca="1" si="1"/>
        <v>n/a</v>
      </c>
    </row>
    <row r="68" spans="2:5" x14ac:dyDescent="0.3">
      <c r="B68" t="s">
        <v>199</v>
      </c>
      <c r="C68" t="str" cm="1">
        <f t="array" aca="1" ref="C68" ca="1">IF(ISNUMBER(FIND(B68,INDIRECT("'"&amp;"Full TS"&amp;"'!"&amp;"$P$"&amp;$A$51))),"YES","N/A")</f>
        <v>N/A</v>
      </c>
      <c r="E68" t="str">
        <f t="shared" ca="1" si="1"/>
        <v>n/a</v>
      </c>
    </row>
    <row r="69" spans="2:5" x14ac:dyDescent="0.3">
      <c r="B69" t="s">
        <v>200</v>
      </c>
      <c r="C69" t="str" cm="1">
        <f t="array" aca="1" ref="C69" ca="1">IF(ISNUMBER(FIND(B69,INDIRECT("'"&amp;"Full TS"&amp;"'!"&amp;"$P$"&amp;$A$51))),"YES","N/A")</f>
        <v>N/A</v>
      </c>
      <c r="E69" t="str">
        <f t="shared" ca="1" si="1"/>
        <v>n/a</v>
      </c>
    </row>
    <row r="70" spans="2:5" x14ac:dyDescent="0.3">
      <c r="B70" t="s">
        <v>201</v>
      </c>
      <c r="C70" t="str" cm="1">
        <f t="array" aca="1" ref="C70" ca="1">IF(ISNUMBER(FIND(B70,INDIRECT("'"&amp;"Full TS"&amp;"'!"&amp;"$P$"&amp;$A$51))),"YES","N/A")</f>
        <v>N/A</v>
      </c>
      <c r="E70" t="str">
        <f t="shared" ca="1" si="1"/>
        <v>n/a</v>
      </c>
    </row>
    <row r="71" spans="2:5" x14ac:dyDescent="0.3">
      <c r="B71" t="s">
        <v>202</v>
      </c>
      <c r="C71" t="str" cm="1">
        <f t="array" aca="1" ref="C71" ca="1">IF(ISNUMBER(FIND(B71,INDIRECT("'"&amp;"Full TS"&amp;"'!"&amp;"$P$"&amp;$A$51))),"YES","N/A")</f>
        <v>N/A</v>
      </c>
      <c r="E71" t="str">
        <f t="shared" ca="1" si="1"/>
        <v>n/a</v>
      </c>
    </row>
    <row r="72" spans="2:5" x14ac:dyDescent="0.3">
      <c r="B72" t="s">
        <v>203</v>
      </c>
      <c r="C72" t="str" cm="1">
        <f t="array" aca="1" ref="C72" ca="1">IF(ISNUMBER(FIND(B72,INDIRECT("'"&amp;"Full TS"&amp;"'!"&amp;"$P$"&amp;$A$51))),"YES","N/A")</f>
        <v>N/A</v>
      </c>
      <c r="E72" t="str">
        <f t="shared" ca="1" si="1"/>
        <v>n/a</v>
      </c>
    </row>
    <row r="73" spans="2:5" x14ac:dyDescent="0.3">
      <c r="B73" t="s">
        <v>204</v>
      </c>
      <c r="C73" t="str" cm="1">
        <f t="array" aca="1" ref="C73" ca="1">IF(ISNUMBER(FIND(B73,INDIRECT("'"&amp;"Full TS"&amp;"'!"&amp;"$P$"&amp;$A$51))),"YES","N/A")</f>
        <v>N/A</v>
      </c>
      <c r="E73" t="str">
        <f t="shared" ca="1" si="1"/>
        <v>n/a</v>
      </c>
    </row>
    <row r="74" spans="2:5" x14ac:dyDescent="0.3">
      <c r="B74" t="s">
        <v>205</v>
      </c>
      <c r="C74" t="str" cm="1">
        <f t="array" aca="1" ref="C74" ca="1">IF(ISNUMBER(FIND(B74,INDIRECT("'"&amp;"Full TS"&amp;"'!"&amp;"$P$"&amp;$A$51))),"YES","N/A")</f>
        <v>N/A</v>
      </c>
      <c r="E74" t="str">
        <f t="shared" ca="1" si="1"/>
        <v>n/a</v>
      </c>
    </row>
    <row r="75" spans="2:5" x14ac:dyDescent="0.3">
      <c r="B75" t="s">
        <v>206</v>
      </c>
      <c r="C75" t="str" cm="1">
        <f t="array" aca="1" ref="C75" ca="1">IF(ISNUMBER(FIND(B75,INDIRECT("'"&amp;"Full TS"&amp;"'!"&amp;"$P$"&amp;$A$51))),"YES","N/A")</f>
        <v>N/A</v>
      </c>
      <c r="E75" t="str">
        <f t="shared" ca="1" si="1"/>
        <v>n/a</v>
      </c>
    </row>
    <row r="76" spans="2:5" x14ac:dyDescent="0.3">
      <c r="B76" t="s">
        <v>207</v>
      </c>
      <c r="C76" t="str" cm="1">
        <f t="array" aca="1" ref="C76" ca="1">IF(ISNUMBER(FIND(B76,INDIRECT("'"&amp;"Full TS"&amp;"'!"&amp;"$P$"&amp;$A$51))),"YES","N/A")</f>
        <v>N/A</v>
      </c>
      <c r="E76" t="str">
        <f t="shared" ca="1" si="1"/>
        <v>n/a</v>
      </c>
    </row>
    <row r="77" spans="2:5" x14ac:dyDescent="0.3">
      <c r="B77" t="s">
        <v>208</v>
      </c>
      <c r="C77" t="str" cm="1">
        <f t="array" aca="1" ref="C77" ca="1">IF(ISNUMBER(FIND(B77,INDIRECT("'"&amp;"Full TS"&amp;"'!"&amp;"$P$"&amp;$A$51))),"YES","N/A")</f>
        <v>N/A</v>
      </c>
      <c r="E77" t="str">
        <f t="shared" ca="1" si="1"/>
        <v>n/a</v>
      </c>
    </row>
    <row r="78" spans="2:5" x14ac:dyDescent="0.3">
      <c r="B78" t="s">
        <v>209</v>
      </c>
      <c r="C78" t="str" cm="1">
        <f t="array" aca="1" ref="C78" ca="1">IF(ISNUMBER(FIND(B78,INDIRECT("'"&amp;"Full TS"&amp;"'!"&amp;"$P$"&amp;$A$51))),"YES","N/A")</f>
        <v>N/A</v>
      </c>
      <c r="E78" t="str">
        <f t="shared" ca="1" si="1"/>
        <v>n/a</v>
      </c>
    </row>
    <row r="79" spans="2:5" x14ac:dyDescent="0.3">
      <c r="B79" t="s">
        <v>210</v>
      </c>
      <c r="C79" t="str" cm="1">
        <f t="array" aca="1" ref="C79" ca="1">IF(ISNUMBER(FIND(B79,INDIRECT("'"&amp;"Full TS"&amp;"'!"&amp;"$P$"&amp;$A$51))),"YES","N/A")</f>
        <v>N/A</v>
      </c>
      <c r="E79" t="str">
        <f t="shared" ca="1" si="1"/>
        <v>n/a</v>
      </c>
    </row>
    <row r="80" spans="2:5" x14ac:dyDescent="0.3">
      <c r="B80" t="s">
        <v>211</v>
      </c>
      <c r="C80" t="str" cm="1">
        <f t="array" aca="1" ref="C80" ca="1">IF(ISNUMBER(FIND(B80,INDIRECT("'"&amp;"Full TS"&amp;"'!"&amp;"$P$"&amp;$A$51))),"YES","N/A")</f>
        <v>N/A</v>
      </c>
      <c r="E80" t="str">
        <f t="shared" ca="1" si="1"/>
        <v>n/a</v>
      </c>
    </row>
    <row r="81" spans="2:5" x14ac:dyDescent="0.3">
      <c r="B81" t="s">
        <v>199</v>
      </c>
      <c r="C81" t="str" cm="1">
        <f t="array" aca="1" ref="C81" ca="1">IF(ISNUMBER(FIND(B81,INDIRECT("'"&amp;"Full TS"&amp;"'!"&amp;"$P$"&amp;$A$51))),"YES","N/A")</f>
        <v>N/A</v>
      </c>
      <c r="E81" t="str">
        <f t="shared" ca="1" si="1"/>
        <v>n/a</v>
      </c>
    </row>
    <row r="82" spans="2:5" x14ac:dyDescent="0.3">
      <c r="B82" t="s">
        <v>212</v>
      </c>
      <c r="C82" t="str" cm="1">
        <f t="array" aca="1" ref="C82" ca="1">IF(ISNUMBER(FIND(B82,INDIRECT("'"&amp;"Full TS"&amp;"'!"&amp;"$P$"&amp;$A$51))),"YES","N/A")</f>
        <v>N/A</v>
      </c>
      <c r="E82" t="str">
        <f t="shared" ca="1" si="1"/>
        <v>n/a</v>
      </c>
    </row>
    <row r="83" spans="2:5" x14ac:dyDescent="0.3">
      <c r="B83" t="s">
        <v>213</v>
      </c>
      <c r="C83" t="str" cm="1">
        <f t="array" aca="1" ref="C83" ca="1">IF(ISNUMBER(FIND(B83,INDIRECT("'"&amp;"Full TS"&amp;"'!"&amp;"$P$"&amp;$A$51))),"YES","N/A")</f>
        <v>N/A</v>
      </c>
      <c r="E83" t="str">
        <f t="shared" ca="1" si="1"/>
        <v>n/a</v>
      </c>
    </row>
    <row r="84" spans="2:5" x14ac:dyDescent="0.3">
      <c r="B84" t="s">
        <v>214</v>
      </c>
      <c r="C84" t="str" cm="1">
        <f t="array" aca="1" ref="C84" ca="1">IF(ISNUMBER(FIND(B84,INDIRECT("'"&amp;"Full TS"&amp;"'!"&amp;"$P$"&amp;$A$51))),"YES","N/A")</f>
        <v>N/A</v>
      </c>
      <c r="E84" t="str">
        <f t="shared" ca="1" si="1"/>
        <v>n/a</v>
      </c>
    </row>
    <row r="85" spans="2:5" x14ac:dyDescent="0.3">
      <c r="B85" t="s">
        <v>215</v>
      </c>
      <c r="C85" t="str" cm="1">
        <f t="array" aca="1" ref="C85" ca="1">IF(ISNUMBER(FIND(B85,INDIRECT("'"&amp;"Full TS"&amp;"'!"&amp;"$P$"&amp;$A$51))),"YES","N/A")</f>
        <v>N/A</v>
      </c>
      <c r="E85" t="str">
        <f t="shared" ca="1" si="1"/>
        <v>n/a</v>
      </c>
    </row>
    <row r="86" spans="2:5" x14ac:dyDescent="0.3">
      <c r="B86" t="s">
        <v>216</v>
      </c>
      <c r="C86" t="str" cm="1">
        <f t="array" aca="1" ref="C86" ca="1">IF(ISNUMBER(FIND(B86,INDIRECT("'"&amp;"Full TS"&amp;"'!"&amp;"$P$"&amp;$A$51))),"YES","N/A")</f>
        <v>N/A</v>
      </c>
      <c r="E86" t="str">
        <f t="shared" ca="1" si="1"/>
        <v>n/a</v>
      </c>
    </row>
    <row r="87" spans="2:5" x14ac:dyDescent="0.3">
      <c r="B87" t="s">
        <v>217</v>
      </c>
      <c r="C87" t="str" cm="1">
        <f t="array" aca="1" ref="C87" ca="1">IF(ISNUMBER(FIND(B87,INDIRECT("'"&amp;"Full TS"&amp;"'!"&amp;"$P$"&amp;$A$51))),"YES","N/A")</f>
        <v>N/A</v>
      </c>
      <c r="E87" t="str">
        <f t="shared" ca="1" si="1"/>
        <v>n/a</v>
      </c>
    </row>
    <row r="88" spans="2:5" x14ac:dyDescent="0.3">
      <c r="B88" t="s">
        <v>218</v>
      </c>
      <c r="C88" t="str" cm="1">
        <f t="array" aca="1" ref="C88" ca="1">IF(ISNUMBER(FIND(B88,INDIRECT("'"&amp;"Full TS"&amp;"'!"&amp;"$P$"&amp;$A$51))),"YES","N/A")</f>
        <v>N/A</v>
      </c>
      <c r="E88" t="str">
        <f t="shared" ca="1" si="1"/>
        <v>n/a</v>
      </c>
    </row>
    <row r="89" spans="2:5" x14ac:dyDescent="0.3">
      <c r="B89" t="s">
        <v>219</v>
      </c>
      <c r="C89" t="str" cm="1">
        <f t="array" aca="1" ref="C89" ca="1">IF(ISNUMBER(FIND(B89,INDIRECT("'"&amp;"Full TS"&amp;"'!"&amp;"$P$"&amp;$A$51))),"YES","N/A")</f>
        <v>N/A</v>
      </c>
      <c r="E89" t="str">
        <f t="shared" ca="1" si="1"/>
        <v>n/a</v>
      </c>
    </row>
    <row r="90" spans="2:5" x14ac:dyDescent="0.3">
      <c r="B90" t="s">
        <v>220</v>
      </c>
      <c r="C90" t="str" cm="1">
        <f t="array" aca="1" ref="C90" ca="1">IF(ISNUMBER(FIND(B90,INDIRECT("'"&amp;"Full TS"&amp;"'!"&amp;"$P$"&amp;$A$51))),"YES","N/A")</f>
        <v>N/A</v>
      </c>
      <c r="E90" t="str">
        <f t="shared" ca="1" si="1"/>
        <v>n/a</v>
      </c>
    </row>
    <row r="91" spans="2:5" x14ac:dyDescent="0.3">
      <c r="B91" t="s">
        <v>221</v>
      </c>
      <c r="C91" t="str" cm="1">
        <f t="array" aca="1" ref="C91" ca="1">IF(ISNUMBER(FIND(B91,INDIRECT("'"&amp;"Full TS"&amp;"'!"&amp;"$P$"&amp;$A$51))),"YES","N/A")</f>
        <v>N/A</v>
      </c>
      <c r="E91" t="str">
        <f t="shared" ca="1" si="1"/>
        <v>n/a</v>
      </c>
    </row>
    <row r="92" spans="2:5" x14ac:dyDescent="0.3">
      <c r="B92" t="s">
        <v>222</v>
      </c>
      <c r="C92" t="str" cm="1">
        <f t="array" aca="1" ref="C92" ca="1">IF(ISNUMBER(FIND(B92,INDIRECT("'"&amp;"Full TS"&amp;"'!"&amp;"$P$"&amp;$A$51))),"YES","N/A")</f>
        <v>N/A</v>
      </c>
      <c r="E92" t="str">
        <f t="shared" ca="1" si="1"/>
        <v>n/a</v>
      </c>
    </row>
    <row r="93" spans="2:5" x14ac:dyDescent="0.3">
      <c r="B93" t="s">
        <v>223</v>
      </c>
      <c r="C93" t="str" cm="1">
        <f t="array" aca="1" ref="C93" ca="1">IF(ISNUMBER(FIND(B93,INDIRECT("'"&amp;"Full TS"&amp;"'!"&amp;"$P$"&amp;$A$51))),"YES","N/A")</f>
        <v>N/A</v>
      </c>
      <c r="E93" t="str">
        <f t="shared" ca="1" si="1"/>
        <v>n/a</v>
      </c>
    </row>
    <row r="94" spans="2:5" x14ac:dyDescent="0.3">
      <c r="B94" t="s">
        <v>224</v>
      </c>
      <c r="C94" t="str" cm="1">
        <f t="array" aca="1" ref="C94" ca="1">IF(ISNUMBER(FIND(B94,INDIRECT("'"&amp;"Full TS"&amp;"'!"&amp;"$P$"&amp;$A$51))),"YES","N/A")</f>
        <v>N/A</v>
      </c>
      <c r="E94" t="str">
        <f t="shared" ca="1" si="1"/>
        <v>n/a</v>
      </c>
    </row>
    <row r="95" spans="2:5" x14ac:dyDescent="0.3">
      <c r="B95" t="s">
        <v>225</v>
      </c>
      <c r="C95" t="str" cm="1">
        <f t="array" aca="1" ref="C95" ca="1">IF(ISNUMBER(FIND(B95,INDIRECT("'"&amp;"Full TS"&amp;"'!"&amp;"$P$"&amp;$A$51))),"YES","N/A")</f>
        <v>N/A</v>
      </c>
      <c r="E95" t="str">
        <f t="shared" ca="1" si="1"/>
        <v>n/a</v>
      </c>
    </row>
    <row r="96" spans="2:5" x14ac:dyDescent="0.3">
      <c r="B96" t="s">
        <v>226</v>
      </c>
      <c r="C96" t="str" cm="1">
        <f t="array" aca="1" ref="C96" ca="1">IF(ISNUMBER(FIND(B96,INDIRECT("'"&amp;"Full TS"&amp;"'!"&amp;"$P$"&amp;$A$51))),"YES","N/A")</f>
        <v>N/A</v>
      </c>
      <c r="E96" t="str">
        <f t="shared" ca="1" si="1"/>
        <v>n/a</v>
      </c>
    </row>
    <row r="97" spans="1:22" x14ac:dyDescent="0.3">
      <c r="B97" t="s">
        <v>229</v>
      </c>
      <c r="C97" t="str" cm="1">
        <f t="array" aca="1" ref="C97" ca="1">IF(ISNUMBER(FIND(B97,INDIRECT("'"&amp;"Full TS"&amp;"'!"&amp;"$P$"&amp;$A$51))),"YES","N/A")</f>
        <v>N/A</v>
      </c>
      <c r="E97" t="str">
        <f t="shared" ca="1" si="1"/>
        <v>n/a</v>
      </c>
    </row>
    <row r="98" spans="1:22" x14ac:dyDescent="0.3">
      <c r="A98" s="27">
        <v>4</v>
      </c>
      <c r="F98" t="str" cm="1">
        <f t="array" aca="1" ref="F98" ca="1">VLOOKUP(INDIRECT("'"&amp;"Full TS"&amp;"'!"&amp;"B"&amp;A98),brandcode,2,FALSE)</f>
        <v>PS</v>
      </c>
      <c r="G98" t="str" cm="1">
        <f t="array" aca="1" ref="G98" ca="1">INDIRECT("'"&amp;"Full TS"&amp;"'!"&amp;"C"&amp;A98)</f>
        <v>FR</v>
      </c>
      <c r="H98" t="str" cm="1">
        <f t="array" aca="1" ref="H98" ca="1">IF(ISNUMBER(SEARCH("Android",INDIRECT("'"&amp;"Full TS"&amp;"'!"&amp;"D"&amp;A98))),"AND",IF(ISNUMBER(SEARCH("iOS",INDIRECT("'"&amp;"Full TS"&amp;"'!"&amp;"D"&amp;A98))),"iOS",IF(ISNUMBER(SEARCH("Mobile",INDIRECT("'"&amp;"Full TS"&amp;"'!"&amp;"D"&amp;A98))),"MOB",IF(ISNUMBER(SEARCH("Desktop",INDIRECT("'"&amp;"Full TS"&amp;"'!"&amp;"D"&amp;A98))),"DESK",IF(ISNUMBER(SEARCH("Display",INDIRECT("'"&amp;"Full TS"&amp;"'!"&amp;"D"&amp;A98))),"DIS","")))))</f>
        <v>DESK</v>
      </c>
      <c r="I98" t="str" cm="1">
        <f t="array" aca="1" ref="I98" ca="1">INDIRECT("'"&amp;"Full TS"&amp;"'!"&amp;"E"&amp;A98)</f>
        <v>LaCourse</v>
      </c>
      <c r="J98" t="str" cm="1">
        <f t="array" aca="1" ref="J98" ca="1">INDIRECT("'"&amp;"Full TS"&amp;"'!"&amp;"F"&amp;A98)</f>
        <v>ADD</v>
      </c>
      <c r="K98" t="str" cm="1">
        <f t="array" aca="1" ref="K98" ca="1">INDIRECT("'"&amp;"Full TS"&amp;"'!"&amp;"G"&amp;A98)</f>
        <v>TSG</v>
      </c>
      <c r="L98" t="str" cm="1">
        <f t="array" aca="1" ref="L98" ca="1">INDIRECT("'"&amp;"Full TS"&amp;"'!"&amp;"H"&amp;A98)</f>
        <v>DV360</v>
      </c>
      <c r="M98" t="str" cm="1">
        <f t="array" aca="1" ref="M98" ca="1">INDIRECT("'"&amp;"Full TS"&amp;"'!"&amp;"I"&amp;A98)</f>
        <v>YouTube</v>
      </c>
      <c r="N98" t="str" cm="1">
        <f t="array" aca="1" ref="N98" ca="1">INDIRECT("'"&amp;"Full TS"&amp;"'!"&amp;"J"&amp;A98)</f>
        <v>ROS</v>
      </c>
      <c r="O98" t="str" cm="1">
        <f t="array" aca="1" ref="O98" ca="1">INDIRECT("'"&amp;"Full TS"&amp;"'!"&amp;"K"&amp;A98)</f>
        <v>M1845_Sport_Games_Lifestyle_Lookalikes</v>
      </c>
      <c r="P98" t="str" cm="1">
        <f t="array" aca="1" ref="P98" ca="1">INDIRECT("'"&amp;"Full TS"&amp;"'!"&amp;"L"&amp;A98)</f>
        <v>POKER</v>
      </c>
      <c r="Q98" t="str" cm="1">
        <f t="array" aca="1" ref="Q98" ca="1">INDIRECT("'"&amp;"Full TS"&amp;"'!"&amp;"M"&amp;A98)</f>
        <v>LACOURSE</v>
      </c>
      <c r="R98" t="str" cm="1">
        <f t="array" aca="1" ref="R98" ca="1">INDIRECT("'"&amp;"Full TS"&amp;"'!"&amp;"N"&amp;A98)</f>
        <v>FDB</v>
      </c>
      <c r="S98" t="str" cm="1">
        <f t="array" aca="1" ref="S98" ca="1">IF(ISNUMBER(SEARCH("www.",INDIRECT("'"&amp;"Full TS"&amp;"'!"&amp;"O"&amp;A98))),"LP","AS")</f>
        <v>AS</v>
      </c>
      <c r="T98" cm="1">
        <f t="array" aca="1" ref="T98" ca="1">INDIRECT("'"&amp;"Full TS"&amp;"'!"&amp;"P"&amp;A98)</f>
        <v>0</v>
      </c>
      <c r="U98" t="str" cm="1">
        <f t="array" aca="1" ref="U98" ca="1">IF(ISNUMBER(SEARCH("prospecting",INDIRECT("'"&amp;"Full TS"&amp;"'!"&amp;"Q"&amp;A98))),"P","R")</f>
        <v>R</v>
      </c>
      <c r="V98" t="str" cm="1">
        <f t="array" aca="1" ref="V98" ca="1">INDIRECT("'"&amp;"Full TS"&amp;"'!"&amp;"R"&amp;A98)</f>
        <v>VOD12LAN</v>
      </c>
    </row>
    <row r="99" spans="1:22" x14ac:dyDescent="0.3">
      <c r="B99" t="s">
        <v>182</v>
      </c>
      <c r="C99" t="s">
        <v>183</v>
      </c>
    </row>
    <row r="100" spans="1:22" x14ac:dyDescent="0.3">
      <c r="B100" t="s">
        <v>184</v>
      </c>
      <c r="C100" t="str" cm="1">
        <f t="array" aca="1" ref="C100" ca="1">IF(ISNUMBER(FIND(B100,INDIRECT("'"&amp;"Full TS"&amp;"'!"&amp;"$P$"&amp;$A$98))),"YES","N/A")</f>
        <v>N/A</v>
      </c>
      <c r="E100" t="str">
        <f ca="1">IF(C100="n/a","n/a",_xlfn.TEXTJOIN("-",FALSE,$F$98:$S$98,B100,$U$98:$V$98))</f>
        <v>n/a</v>
      </c>
    </row>
    <row r="101" spans="1:22" x14ac:dyDescent="0.3">
      <c r="B101" t="s">
        <v>185</v>
      </c>
      <c r="C101" t="str" cm="1">
        <f t="array" aca="1" ref="C101" ca="1">IF(ISNUMBER(FIND(B101,INDIRECT("'"&amp;"Full TS"&amp;"'!"&amp;"$P$"&amp;$A$98))),"YES","N/A")</f>
        <v>N/A</v>
      </c>
      <c r="E101" t="str">
        <f t="shared" ref="E101:E144" ca="1" si="2">IF(C101="n/a","n/a",_xlfn.TEXTJOIN("-",FALSE,$F$98:$S$98,B101,$U$98:$V$98))</f>
        <v>n/a</v>
      </c>
    </row>
    <row r="102" spans="1:22" x14ac:dyDescent="0.3">
      <c r="B102" t="s">
        <v>186</v>
      </c>
      <c r="C102" t="str" cm="1">
        <f t="array" aca="1" ref="C102" ca="1">IF(ISNUMBER(FIND(B102,INDIRECT("'"&amp;"Full TS"&amp;"'!"&amp;"$P$"&amp;$A$98))),"YES","N/A")</f>
        <v>N/A</v>
      </c>
      <c r="E102" t="str">
        <f t="shared" ca="1" si="2"/>
        <v>n/a</v>
      </c>
    </row>
    <row r="103" spans="1:22" x14ac:dyDescent="0.3">
      <c r="B103" t="s">
        <v>187</v>
      </c>
      <c r="C103" t="str" cm="1">
        <f t="array" aca="1" ref="C103" ca="1">IF(ISNUMBER(FIND(B103,INDIRECT("'"&amp;"Full TS"&amp;"'!"&amp;"$P$"&amp;$A$98))),"YES","N/A")</f>
        <v>N/A</v>
      </c>
      <c r="E103" t="str">
        <f t="shared" ca="1" si="2"/>
        <v>n/a</v>
      </c>
    </row>
    <row r="104" spans="1:22" x14ac:dyDescent="0.3">
      <c r="B104" t="s">
        <v>188</v>
      </c>
      <c r="C104" t="str" cm="1">
        <f t="array" aca="1" ref="C104" ca="1">IF(ISNUMBER(FIND(B104,INDIRECT("'"&amp;"Full TS"&amp;"'!"&amp;"$P$"&amp;$A$98))),"YES","N/A")</f>
        <v>N/A</v>
      </c>
      <c r="E104" t="str">
        <f t="shared" ca="1" si="2"/>
        <v>n/a</v>
      </c>
    </row>
    <row r="105" spans="1:22" x14ac:dyDescent="0.3">
      <c r="B105" t="s">
        <v>189</v>
      </c>
      <c r="C105" t="str" cm="1">
        <f t="array" aca="1" ref="C105" ca="1">IF(ISNUMBER(FIND(B105,INDIRECT("'"&amp;"Full TS"&amp;"'!"&amp;"$P$"&amp;$A$98))),"YES","N/A")</f>
        <v>N/A</v>
      </c>
      <c r="E105" t="str">
        <f t="shared" ca="1" si="2"/>
        <v>n/a</v>
      </c>
    </row>
    <row r="106" spans="1:22" x14ac:dyDescent="0.3">
      <c r="B106" t="s">
        <v>190</v>
      </c>
      <c r="C106" t="str" cm="1">
        <f t="array" aca="1" ref="C106" ca="1">IF(ISNUMBER(FIND(B106,INDIRECT("'"&amp;"Full TS"&amp;"'!"&amp;"$P$"&amp;$A$98))),"YES","N/A")</f>
        <v>N/A</v>
      </c>
      <c r="E106" t="str">
        <f t="shared" ca="1" si="2"/>
        <v>n/a</v>
      </c>
    </row>
    <row r="107" spans="1:22" x14ac:dyDescent="0.3">
      <c r="B107" t="s">
        <v>191</v>
      </c>
      <c r="C107" t="str" cm="1">
        <f t="array" aca="1" ref="C107" ca="1">IF(ISNUMBER(FIND(B107,INDIRECT("'"&amp;"Full TS"&amp;"'!"&amp;"$P$"&amp;$A$98))),"YES","N/A")</f>
        <v>N/A</v>
      </c>
      <c r="E107" t="str">
        <f t="shared" ca="1" si="2"/>
        <v>n/a</v>
      </c>
    </row>
    <row r="108" spans="1:22" x14ac:dyDescent="0.3">
      <c r="B108" t="s">
        <v>192</v>
      </c>
      <c r="C108" t="str" cm="1">
        <f t="array" aca="1" ref="C108" ca="1">IF(ISNUMBER(FIND(B108,INDIRECT("'"&amp;"Full TS"&amp;"'!"&amp;"$P$"&amp;$A$98))),"YES","N/A")</f>
        <v>N/A</v>
      </c>
      <c r="E108" t="str">
        <f t="shared" ca="1" si="2"/>
        <v>n/a</v>
      </c>
    </row>
    <row r="109" spans="1:22" x14ac:dyDescent="0.3">
      <c r="B109" t="s">
        <v>193</v>
      </c>
      <c r="C109" t="str" cm="1">
        <f t="array" aca="1" ref="C109" ca="1">IF(ISNUMBER(FIND(B109,INDIRECT("'"&amp;"Full TS"&amp;"'!"&amp;"$P$"&amp;$A$98))),"YES","N/A")</f>
        <v>N/A</v>
      </c>
      <c r="E109" t="str">
        <f t="shared" ca="1" si="2"/>
        <v>n/a</v>
      </c>
    </row>
    <row r="110" spans="1:22" x14ac:dyDescent="0.3">
      <c r="B110" t="s">
        <v>194</v>
      </c>
      <c r="C110" t="str" cm="1">
        <f t="array" aca="1" ref="C110" ca="1">IF(ISNUMBER(FIND(B110,INDIRECT("'"&amp;"Full TS"&amp;"'!"&amp;"$P$"&amp;$A$98))),"YES","N/A")</f>
        <v>N/A</v>
      </c>
      <c r="E110" t="str">
        <f t="shared" ca="1" si="2"/>
        <v>n/a</v>
      </c>
    </row>
    <row r="111" spans="1:22" x14ac:dyDescent="0.3">
      <c r="B111" t="s">
        <v>195</v>
      </c>
      <c r="C111" t="str" cm="1">
        <f t="array" aca="1" ref="C111" ca="1">IF(ISNUMBER(FIND(B111,INDIRECT("'"&amp;"Full TS"&amp;"'!"&amp;"$P$"&amp;$A$98))),"YES","N/A")</f>
        <v>N/A</v>
      </c>
      <c r="E111" t="str">
        <f t="shared" ca="1" si="2"/>
        <v>n/a</v>
      </c>
    </row>
    <row r="112" spans="1:22" x14ac:dyDescent="0.3">
      <c r="B112" t="s">
        <v>196</v>
      </c>
      <c r="C112" t="str" cm="1">
        <f t="array" aca="1" ref="C112" ca="1">IF(ISNUMBER(FIND(B112,INDIRECT("'"&amp;"Full TS"&amp;"'!"&amp;"$P$"&amp;$A$98))),"YES","N/A")</f>
        <v>N/A</v>
      </c>
      <c r="E112" t="str">
        <f t="shared" ca="1" si="2"/>
        <v>n/a</v>
      </c>
    </row>
    <row r="113" spans="2:5" x14ac:dyDescent="0.3">
      <c r="B113" t="s">
        <v>197</v>
      </c>
      <c r="C113" t="str" cm="1">
        <f t="array" aca="1" ref="C113" ca="1">IF(ISNUMBER(FIND(B113,INDIRECT("'"&amp;"Full TS"&amp;"'!"&amp;"$P$"&amp;$A$98))),"YES","N/A")</f>
        <v>N/A</v>
      </c>
      <c r="E113" t="str">
        <f t="shared" ca="1" si="2"/>
        <v>n/a</v>
      </c>
    </row>
    <row r="114" spans="2:5" x14ac:dyDescent="0.3">
      <c r="B114" t="s">
        <v>198</v>
      </c>
      <c r="C114" t="str" cm="1">
        <f t="array" aca="1" ref="C114" ca="1">IF(ISNUMBER(FIND(B114,INDIRECT("'"&amp;"Full TS"&amp;"'!"&amp;"$P$"&amp;$A$98))),"YES","N/A")</f>
        <v>N/A</v>
      </c>
      <c r="E114" t="str">
        <f t="shared" ca="1" si="2"/>
        <v>n/a</v>
      </c>
    </row>
    <row r="115" spans="2:5" x14ac:dyDescent="0.3">
      <c r="B115" t="s">
        <v>199</v>
      </c>
      <c r="C115" t="str" cm="1">
        <f t="array" aca="1" ref="C115" ca="1">IF(ISNUMBER(FIND(B115,INDIRECT("'"&amp;"Full TS"&amp;"'!"&amp;"$P$"&amp;$A$98))),"YES","N/A")</f>
        <v>N/A</v>
      </c>
      <c r="E115" t="str">
        <f t="shared" ca="1" si="2"/>
        <v>n/a</v>
      </c>
    </row>
    <row r="116" spans="2:5" x14ac:dyDescent="0.3">
      <c r="B116" t="s">
        <v>200</v>
      </c>
      <c r="C116" t="str" cm="1">
        <f t="array" aca="1" ref="C116" ca="1">IF(ISNUMBER(FIND(B116,INDIRECT("'"&amp;"Full TS"&amp;"'!"&amp;"$P$"&amp;$A$98))),"YES","N/A")</f>
        <v>N/A</v>
      </c>
      <c r="E116" t="str">
        <f t="shared" ca="1" si="2"/>
        <v>n/a</v>
      </c>
    </row>
    <row r="117" spans="2:5" x14ac:dyDescent="0.3">
      <c r="B117" t="s">
        <v>201</v>
      </c>
      <c r="C117" t="str" cm="1">
        <f t="array" aca="1" ref="C117" ca="1">IF(ISNUMBER(FIND(B117,INDIRECT("'"&amp;"Full TS"&amp;"'!"&amp;"$P$"&amp;$A$98))),"YES","N/A")</f>
        <v>N/A</v>
      </c>
      <c r="E117" t="str">
        <f t="shared" ca="1" si="2"/>
        <v>n/a</v>
      </c>
    </row>
    <row r="118" spans="2:5" x14ac:dyDescent="0.3">
      <c r="B118" t="s">
        <v>202</v>
      </c>
      <c r="C118" t="str" cm="1">
        <f t="array" aca="1" ref="C118" ca="1">IF(ISNUMBER(FIND(B118,INDIRECT("'"&amp;"Full TS"&amp;"'!"&amp;"$P$"&amp;$A$98))),"YES","N/A")</f>
        <v>N/A</v>
      </c>
      <c r="E118" t="str">
        <f t="shared" ca="1" si="2"/>
        <v>n/a</v>
      </c>
    </row>
    <row r="119" spans="2:5" x14ac:dyDescent="0.3">
      <c r="B119" t="s">
        <v>203</v>
      </c>
      <c r="C119" t="str" cm="1">
        <f t="array" aca="1" ref="C119" ca="1">IF(ISNUMBER(FIND(B119,INDIRECT("'"&amp;"Full TS"&amp;"'!"&amp;"$P$"&amp;$A$98))),"YES","N/A")</f>
        <v>N/A</v>
      </c>
      <c r="E119" t="str">
        <f t="shared" ca="1" si="2"/>
        <v>n/a</v>
      </c>
    </row>
    <row r="120" spans="2:5" x14ac:dyDescent="0.3">
      <c r="B120" t="s">
        <v>204</v>
      </c>
      <c r="C120" t="str" cm="1">
        <f t="array" aca="1" ref="C120" ca="1">IF(ISNUMBER(FIND(B120,INDIRECT("'"&amp;"Full TS"&amp;"'!"&amp;"$P$"&amp;$A$98))),"YES","N/A")</f>
        <v>N/A</v>
      </c>
      <c r="E120" t="str">
        <f t="shared" ca="1" si="2"/>
        <v>n/a</v>
      </c>
    </row>
    <row r="121" spans="2:5" x14ac:dyDescent="0.3">
      <c r="B121" t="s">
        <v>205</v>
      </c>
      <c r="C121" t="str" cm="1">
        <f t="array" aca="1" ref="C121" ca="1">IF(ISNUMBER(FIND(B121,INDIRECT("'"&amp;"Full TS"&amp;"'!"&amp;"$P$"&amp;$A$98))),"YES","N/A")</f>
        <v>N/A</v>
      </c>
      <c r="E121" t="str">
        <f t="shared" ca="1" si="2"/>
        <v>n/a</v>
      </c>
    </row>
    <row r="122" spans="2:5" x14ac:dyDescent="0.3">
      <c r="B122" t="s">
        <v>206</v>
      </c>
      <c r="C122" t="str" cm="1">
        <f t="array" aca="1" ref="C122" ca="1">IF(ISNUMBER(FIND(B122,INDIRECT("'"&amp;"Full TS"&amp;"'!"&amp;"$P$"&amp;$A$98))),"YES","N/A")</f>
        <v>N/A</v>
      </c>
      <c r="E122" t="str">
        <f t="shared" ca="1" si="2"/>
        <v>n/a</v>
      </c>
    </row>
    <row r="123" spans="2:5" x14ac:dyDescent="0.3">
      <c r="B123" t="s">
        <v>207</v>
      </c>
      <c r="C123" t="str" cm="1">
        <f t="array" aca="1" ref="C123" ca="1">IF(ISNUMBER(FIND(B123,INDIRECT("'"&amp;"Full TS"&amp;"'!"&amp;"$P$"&amp;$A$98))),"YES","N/A")</f>
        <v>N/A</v>
      </c>
      <c r="E123" t="str">
        <f t="shared" ca="1" si="2"/>
        <v>n/a</v>
      </c>
    </row>
    <row r="124" spans="2:5" x14ac:dyDescent="0.3">
      <c r="B124" t="s">
        <v>208</v>
      </c>
      <c r="C124" t="str" cm="1">
        <f t="array" aca="1" ref="C124" ca="1">IF(ISNUMBER(FIND(B124,INDIRECT("'"&amp;"Full TS"&amp;"'!"&amp;"$P$"&amp;$A$98))),"YES","N/A")</f>
        <v>N/A</v>
      </c>
      <c r="E124" t="str">
        <f t="shared" ca="1" si="2"/>
        <v>n/a</v>
      </c>
    </row>
    <row r="125" spans="2:5" x14ac:dyDescent="0.3">
      <c r="B125" t="s">
        <v>209</v>
      </c>
      <c r="C125" t="str" cm="1">
        <f t="array" aca="1" ref="C125" ca="1">IF(ISNUMBER(FIND(B125,INDIRECT("'"&amp;"Full TS"&amp;"'!"&amp;"$P$"&amp;$A$98))),"YES","N/A")</f>
        <v>N/A</v>
      </c>
      <c r="E125" t="str">
        <f t="shared" ca="1" si="2"/>
        <v>n/a</v>
      </c>
    </row>
    <row r="126" spans="2:5" x14ac:dyDescent="0.3">
      <c r="B126" t="s">
        <v>210</v>
      </c>
      <c r="C126" t="str" cm="1">
        <f t="array" aca="1" ref="C126" ca="1">IF(ISNUMBER(FIND(B126,INDIRECT("'"&amp;"Full TS"&amp;"'!"&amp;"$P$"&amp;$A$98))),"YES","N/A")</f>
        <v>N/A</v>
      </c>
      <c r="E126" t="str">
        <f t="shared" ca="1" si="2"/>
        <v>n/a</v>
      </c>
    </row>
    <row r="127" spans="2:5" x14ac:dyDescent="0.3">
      <c r="B127" t="s">
        <v>211</v>
      </c>
      <c r="C127" t="str" cm="1">
        <f t="array" aca="1" ref="C127" ca="1">IF(ISNUMBER(FIND(B127,INDIRECT("'"&amp;"Full TS"&amp;"'!"&amp;"$P$"&amp;$A$98))),"YES","N/A")</f>
        <v>N/A</v>
      </c>
      <c r="E127" t="str">
        <f t="shared" ca="1" si="2"/>
        <v>n/a</v>
      </c>
    </row>
    <row r="128" spans="2:5" x14ac:dyDescent="0.3">
      <c r="B128" t="s">
        <v>199</v>
      </c>
      <c r="C128" t="str" cm="1">
        <f t="array" aca="1" ref="C128" ca="1">IF(ISNUMBER(FIND(B128,INDIRECT("'"&amp;"Full TS"&amp;"'!"&amp;"$P$"&amp;$A$98))),"YES","N/A")</f>
        <v>N/A</v>
      </c>
      <c r="E128" t="str">
        <f t="shared" ca="1" si="2"/>
        <v>n/a</v>
      </c>
    </row>
    <row r="129" spans="2:5" x14ac:dyDescent="0.3">
      <c r="B129" t="s">
        <v>212</v>
      </c>
      <c r="C129" t="str" cm="1">
        <f t="array" aca="1" ref="C129" ca="1">IF(ISNUMBER(FIND(B129,INDIRECT("'"&amp;"Full TS"&amp;"'!"&amp;"$P$"&amp;$A$98))),"YES","N/A")</f>
        <v>N/A</v>
      </c>
      <c r="E129" t="str">
        <f t="shared" ca="1" si="2"/>
        <v>n/a</v>
      </c>
    </row>
    <row r="130" spans="2:5" x14ac:dyDescent="0.3">
      <c r="B130" t="s">
        <v>213</v>
      </c>
      <c r="C130" t="str" cm="1">
        <f t="array" aca="1" ref="C130" ca="1">IF(ISNUMBER(FIND(B130,INDIRECT("'"&amp;"Full TS"&amp;"'!"&amp;"$P$"&amp;$A$98))),"YES","N/A")</f>
        <v>N/A</v>
      </c>
      <c r="E130" t="str">
        <f t="shared" ca="1" si="2"/>
        <v>n/a</v>
      </c>
    </row>
    <row r="131" spans="2:5" x14ac:dyDescent="0.3">
      <c r="B131" t="s">
        <v>214</v>
      </c>
      <c r="C131" t="str" cm="1">
        <f t="array" aca="1" ref="C131" ca="1">IF(ISNUMBER(FIND(B131,INDIRECT("'"&amp;"Full TS"&amp;"'!"&amp;"$P$"&amp;$A$98))),"YES","N/A")</f>
        <v>N/A</v>
      </c>
      <c r="E131" t="str">
        <f t="shared" ca="1" si="2"/>
        <v>n/a</v>
      </c>
    </row>
    <row r="132" spans="2:5" x14ac:dyDescent="0.3">
      <c r="B132" t="s">
        <v>215</v>
      </c>
      <c r="C132" t="str" cm="1">
        <f t="array" aca="1" ref="C132" ca="1">IF(ISNUMBER(FIND(B132,INDIRECT("'"&amp;"Full TS"&amp;"'!"&amp;"$P$"&amp;$A$98))),"YES","N/A")</f>
        <v>N/A</v>
      </c>
      <c r="E132" t="str">
        <f t="shared" ca="1" si="2"/>
        <v>n/a</v>
      </c>
    </row>
    <row r="133" spans="2:5" x14ac:dyDescent="0.3">
      <c r="B133" t="s">
        <v>216</v>
      </c>
      <c r="C133" t="str" cm="1">
        <f t="array" aca="1" ref="C133" ca="1">IF(ISNUMBER(FIND(B133,INDIRECT("'"&amp;"Full TS"&amp;"'!"&amp;"$P$"&amp;$A$98))),"YES","N/A")</f>
        <v>N/A</v>
      </c>
      <c r="E133" t="str">
        <f t="shared" ca="1" si="2"/>
        <v>n/a</v>
      </c>
    </row>
    <row r="134" spans="2:5" x14ac:dyDescent="0.3">
      <c r="B134" t="s">
        <v>217</v>
      </c>
      <c r="C134" t="str" cm="1">
        <f t="array" aca="1" ref="C134" ca="1">IF(ISNUMBER(FIND(B134,INDIRECT("'"&amp;"Full TS"&amp;"'!"&amp;"$P$"&amp;$A$98))),"YES","N/A")</f>
        <v>N/A</v>
      </c>
      <c r="E134" t="str">
        <f t="shared" ca="1" si="2"/>
        <v>n/a</v>
      </c>
    </row>
    <row r="135" spans="2:5" x14ac:dyDescent="0.3">
      <c r="B135" t="s">
        <v>218</v>
      </c>
      <c r="C135" t="str" cm="1">
        <f t="array" aca="1" ref="C135" ca="1">IF(ISNUMBER(FIND(B135,INDIRECT("'"&amp;"Full TS"&amp;"'!"&amp;"$P$"&amp;$A$98))),"YES","N/A")</f>
        <v>N/A</v>
      </c>
      <c r="E135" t="str">
        <f t="shared" ca="1" si="2"/>
        <v>n/a</v>
      </c>
    </row>
    <row r="136" spans="2:5" x14ac:dyDescent="0.3">
      <c r="B136" t="s">
        <v>219</v>
      </c>
      <c r="C136" t="str" cm="1">
        <f t="array" aca="1" ref="C136" ca="1">IF(ISNUMBER(FIND(B136,INDIRECT("'"&amp;"Full TS"&amp;"'!"&amp;"$P$"&amp;$A$98))),"YES","N/A")</f>
        <v>N/A</v>
      </c>
      <c r="E136" t="str">
        <f t="shared" ca="1" si="2"/>
        <v>n/a</v>
      </c>
    </row>
    <row r="137" spans="2:5" x14ac:dyDescent="0.3">
      <c r="B137" t="s">
        <v>220</v>
      </c>
      <c r="C137" t="str" cm="1">
        <f t="array" aca="1" ref="C137" ca="1">IF(ISNUMBER(FIND(B137,INDIRECT("'"&amp;"Full TS"&amp;"'!"&amp;"$P$"&amp;$A$98))),"YES","N/A")</f>
        <v>N/A</v>
      </c>
      <c r="E137" t="str">
        <f t="shared" ca="1" si="2"/>
        <v>n/a</v>
      </c>
    </row>
    <row r="138" spans="2:5" x14ac:dyDescent="0.3">
      <c r="B138" t="s">
        <v>221</v>
      </c>
      <c r="C138" t="str" cm="1">
        <f t="array" aca="1" ref="C138" ca="1">IF(ISNUMBER(FIND(B138,INDIRECT("'"&amp;"Full TS"&amp;"'!"&amp;"$P$"&amp;$A$98))),"YES","N/A")</f>
        <v>N/A</v>
      </c>
      <c r="E138" t="str">
        <f t="shared" ca="1" si="2"/>
        <v>n/a</v>
      </c>
    </row>
    <row r="139" spans="2:5" x14ac:dyDescent="0.3">
      <c r="B139" t="s">
        <v>222</v>
      </c>
      <c r="C139" t="str" cm="1">
        <f t="array" aca="1" ref="C139" ca="1">IF(ISNUMBER(FIND(B139,INDIRECT("'"&amp;"Full TS"&amp;"'!"&amp;"$P$"&amp;$A$98))),"YES","N/A")</f>
        <v>N/A</v>
      </c>
      <c r="E139" t="str">
        <f t="shared" ca="1" si="2"/>
        <v>n/a</v>
      </c>
    </row>
    <row r="140" spans="2:5" x14ac:dyDescent="0.3">
      <c r="B140" t="s">
        <v>223</v>
      </c>
      <c r="C140" t="str" cm="1">
        <f t="array" aca="1" ref="C140" ca="1">IF(ISNUMBER(FIND(B140,INDIRECT("'"&amp;"Full TS"&amp;"'!"&amp;"$P$"&amp;$A$98))),"YES","N/A")</f>
        <v>N/A</v>
      </c>
      <c r="E140" t="str">
        <f t="shared" ca="1" si="2"/>
        <v>n/a</v>
      </c>
    </row>
    <row r="141" spans="2:5" x14ac:dyDescent="0.3">
      <c r="B141" t="s">
        <v>224</v>
      </c>
      <c r="C141" t="str" cm="1">
        <f t="array" aca="1" ref="C141" ca="1">IF(ISNUMBER(FIND(B141,INDIRECT("'"&amp;"Full TS"&amp;"'!"&amp;"$P$"&amp;$A$98))),"YES","N/A")</f>
        <v>N/A</v>
      </c>
      <c r="E141" t="str">
        <f t="shared" ca="1" si="2"/>
        <v>n/a</v>
      </c>
    </row>
    <row r="142" spans="2:5" x14ac:dyDescent="0.3">
      <c r="B142" t="s">
        <v>225</v>
      </c>
      <c r="C142" t="str" cm="1">
        <f t="array" aca="1" ref="C142" ca="1">IF(ISNUMBER(FIND(B142,INDIRECT("'"&amp;"Full TS"&amp;"'!"&amp;"$P$"&amp;$A$98))),"YES","N/A")</f>
        <v>N/A</v>
      </c>
      <c r="E142" t="str">
        <f t="shared" ca="1" si="2"/>
        <v>n/a</v>
      </c>
    </row>
    <row r="143" spans="2:5" x14ac:dyDescent="0.3">
      <c r="B143" t="s">
        <v>226</v>
      </c>
      <c r="C143" t="str" cm="1">
        <f t="array" aca="1" ref="C143" ca="1">IF(ISNUMBER(FIND(B143,INDIRECT("'"&amp;"Full TS"&amp;"'!"&amp;"$P$"&amp;$A$98))),"YES","N/A")</f>
        <v>N/A</v>
      </c>
      <c r="E143" t="str">
        <f t="shared" ca="1" si="2"/>
        <v>n/a</v>
      </c>
    </row>
    <row r="144" spans="2:5" x14ac:dyDescent="0.3">
      <c r="B144" t="s">
        <v>229</v>
      </c>
      <c r="C144" t="str" cm="1">
        <f t="array" aca="1" ref="C144" ca="1">IF(ISNUMBER(FIND(B144,INDIRECT("'"&amp;"Full TS"&amp;"'!"&amp;"$P$"&amp;$A$98))),"YES","N/A")</f>
        <v>N/A</v>
      </c>
      <c r="E144" t="str">
        <f t="shared" ca="1" si="2"/>
        <v>n/a</v>
      </c>
    </row>
    <row r="145" spans="1:22" x14ac:dyDescent="0.3">
      <c r="A145" s="27">
        <v>5</v>
      </c>
      <c r="F145" t="str" cm="1">
        <f t="array" aca="1" ref="F145" ca="1">VLOOKUP(INDIRECT("'"&amp;"Full TS"&amp;"'!"&amp;"B"&amp;A145),brandcode,2,FALSE)</f>
        <v>PS</v>
      </c>
      <c r="G145" t="str" cm="1">
        <f t="array" aca="1" ref="G145" ca="1">INDIRECT("'"&amp;"Full TS"&amp;"'!"&amp;"C"&amp;A145)</f>
        <v>FR</v>
      </c>
      <c r="H145" t="str" cm="1">
        <f t="array" aca="1" ref="H145" ca="1">IF(ISNUMBER(SEARCH("Android",INDIRECT("'"&amp;"Full TS"&amp;"'!"&amp;"D"&amp;A145))),"AND",IF(ISNUMBER(SEARCH("iOS",INDIRECT("'"&amp;"Full TS"&amp;"'!"&amp;"D"&amp;A145))),"iOS",IF(ISNUMBER(SEARCH("Mobile",INDIRECT("'"&amp;"Full TS"&amp;"'!"&amp;"D"&amp;A145))),"MOB",IF(ISNUMBER(SEARCH("Desktop",INDIRECT("'"&amp;"Full TS"&amp;"'!"&amp;"D"&amp;A145))),"DESK",IF(ISNUMBER(SEARCH("Display",INDIRECT("'"&amp;"Full TS"&amp;"'!"&amp;"D"&amp;A145))),"DIS","")))))</f>
        <v>AND</v>
      </c>
      <c r="I145" t="str" cm="1">
        <f t="array" aca="1" ref="I145" ca="1">INDIRECT("'"&amp;"Full TS"&amp;"'!"&amp;"E"&amp;A145)</f>
        <v>LaCourse</v>
      </c>
      <c r="J145" t="str" cm="1">
        <f t="array" aca="1" ref="J145" ca="1">INDIRECT("'"&amp;"Full TS"&amp;"'!"&amp;"F"&amp;A145)</f>
        <v>ADD</v>
      </c>
      <c r="K145" t="str" cm="1">
        <f t="array" aca="1" ref="K145" ca="1">INDIRECT("'"&amp;"Full TS"&amp;"'!"&amp;"G"&amp;A145)</f>
        <v>TSG</v>
      </c>
      <c r="L145" t="str" cm="1">
        <f t="array" aca="1" ref="L145" ca="1">INDIRECT("'"&amp;"Full TS"&amp;"'!"&amp;"H"&amp;A145)</f>
        <v>DV360</v>
      </c>
      <c r="M145" t="str" cm="1">
        <f t="array" aca="1" ref="M145" ca="1">INDIRECT("'"&amp;"Full TS"&amp;"'!"&amp;"I"&amp;A145)</f>
        <v>YouTube</v>
      </c>
      <c r="N145" t="str" cm="1">
        <f t="array" aca="1" ref="N145" ca="1">INDIRECT("'"&amp;"Full TS"&amp;"'!"&amp;"J"&amp;A145)</f>
        <v>ROS</v>
      </c>
      <c r="O145" t="str" cm="1">
        <f t="array" aca="1" ref="O145" ca="1">INDIRECT("'"&amp;"Full TS"&amp;"'!"&amp;"K"&amp;A145)</f>
        <v>M1845_Sport_Games_Lifestyle_Lookalikes</v>
      </c>
      <c r="P145" t="str" cm="1">
        <f t="array" aca="1" ref="P145" ca="1">INDIRECT("'"&amp;"Full TS"&amp;"'!"&amp;"L"&amp;A145)</f>
        <v>POKER</v>
      </c>
      <c r="Q145" t="str" cm="1">
        <f t="array" aca="1" ref="Q145" ca="1">INDIRECT("'"&amp;"Full TS"&amp;"'!"&amp;"M"&amp;A145)</f>
        <v>LACOURSE</v>
      </c>
      <c r="R145" t="str" cm="1">
        <f t="array" aca="1" ref="R145" ca="1">INDIRECT("'"&amp;"Full TS"&amp;"'!"&amp;"N"&amp;A145)</f>
        <v>FDB</v>
      </c>
      <c r="S145" t="str" cm="1">
        <f t="array" aca="1" ref="S145" ca="1">IF(ISNUMBER(SEARCH("www.",INDIRECT("'"&amp;"Full TS"&amp;"'!"&amp;"O"&amp;A145))),"LP","AS")</f>
        <v>AS</v>
      </c>
      <c r="T145" t="str" cm="1">
        <f t="array" aca="1" ref="T145" ca="1">INDIRECT("'"&amp;"Full TS"&amp;"'!"&amp;"P"&amp;A145)</f>
        <v>https://www.pokerstars.fr/sites/android/lacourse/starcode</v>
      </c>
      <c r="U145" t="str" cm="1">
        <f t="array" aca="1" ref="U145" ca="1">IF(ISNUMBER(SEARCH("prospecting",INDIRECT("'"&amp;"Full TS"&amp;"'!"&amp;"Q"&amp;A145))),"P","R")</f>
        <v>R</v>
      </c>
      <c r="V145" t="str" cm="1">
        <f t="array" aca="1" ref="V145" ca="1">INDIRECT("'"&amp;"Full TS"&amp;"'!"&amp;"R"&amp;A145)</f>
        <v>VOD12LAN</v>
      </c>
    </row>
    <row r="146" spans="1:22" x14ac:dyDescent="0.3">
      <c r="B146" t="s">
        <v>182</v>
      </c>
      <c r="C146" t="s">
        <v>183</v>
      </c>
    </row>
    <row r="147" spans="1:22" x14ac:dyDescent="0.3">
      <c r="B147" t="s">
        <v>184</v>
      </c>
      <c r="C147" t="str" cm="1">
        <f t="array" aca="1" ref="C147" ca="1">IF(ISNUMBER(FIND(B147,INDIRECT("'"&amp;"Full TS"&amp;"'!"&amp;"$P$"&amp;$A$145))),"YES","N/A")</f>
        <v>N/A</v>
      </c>
      <c r="E147" t="str">
        <f ca="1">IF(C147="n/a","n/a",_xlfn.TEXTJOIN("-",FALSE,$F$145:$S$145,B147,$U$145:$V$145))</f>
        <v>n/a</v>
      </c>
    </row>
    <row r="148" spans="1:22" x14ac:dyDescent="0.3">
      <c r="B148" t="s">
        <v>185</v>
      </c>
      <c r="C148" t="str" cm="1">
        <f t="array" aca="1" ref="C148" ca="1">IF(ISNUMBER(FIND(B148,INDIRECT("'"&amp;"Full TS"&amp;"'!"&amp;"$P$"&amp;$A$145))),"YES","N/A")</f>
        <v>N/A</v>
      </c>
      <c r="E148" t="str">
        <f t="shared" ref="E148:E191" ca="1" si="3">IF(C148="n/a","n/a",_xlfn.TEXTJOIN("-",FALSE,$F$145:$S$145,B148,$U$145:$V$145))</f>
        <v>n/a</v>
      </c>
    </row>
    <row r="149" spans="1:22" x14ac:dyDescent="0.3">
      <c r="B149" t="s">
        <v>186</v>
      </c>
      <c r="C149" t="str" cm="1">
        <f t="array" aca="1" ref="C149" ca="1">IF(ISNUMBER(FIND(B149,INDIRECT("'"&amp;"Full TS"&amp;"'!"&amp;"$P$"&amp;$A$145))),"YES","N/A")</f>
        <v>N/A</v>
      </c>
      <c r="E149" t="str">
        <f t="shared" ca="1" si="3"/>
        <v>n/a</v>
      </c>
    </row>
    <row r="150" spans="1:22" x14ac:dyDescent="0.3">
      <c r="B150" t="s">
        <v>187</v>
      </c>
      <c r="C150" t="str" cm="1">
        <f t="array" aca="1" ref="C150" ca="1">IF(ISNUMBER(FIND(B150,INDIRECT("'"&amp;"Full TS"&amp;"'!"&amp;"$P$"&amp;$A$145))),"YES","N/A")</f>
        <v>N/A</v>
      </c>
      <c r="E150" t="str">
        <f t="shared" ca="1" si="3"/>
        <v>n/a</v>
      </c>
    </row>
    <row r="151" spans="1:22" x14ac:dyDescent="0.3">
      <c r="B151" t="s">
        <v>188</v>
      </c>
      <c r="C151" t="str" cm="1">
        <f t="array" aca="1" ref="C151" ca="1">IF(ISNUMBER(FIND(B151,INDIRECT("'"&amp;"Full TS"&amp;"'!"&amp;"$P$"&amp;$A$145))),"YES","N/A")</f>
        <v>N/A</v>
      </c>
      <c r="E151" t="str">
        <f t="shared" ca="1" si="3"/>
        <v>n/a</v>
      </c>
    </row>
    <row r="152" spans="1:22" x14ac:dyDescent="0.3">
      <c r="B152" t="s">
        <v>189</v>
      </c>
      <c r="C152" t="str" cm="1">
        <f t="array" aca="1" ref="C152" ca="1">IF(ISNUMBER(FIND(B152,INDIRECT("'"&amp;"Full TS"&amp;"'!"&amp;"$P$"&amp;$A$145))),"YES","N/A")</f>
        <v>N/A</v>
      </c>
      <c r="E152" t="str">
        <f t="shared" ca="1" si="3"/>
        <v>n/a</v>
      </c>
    </row>
    <row r="153" spans="1:22" x14ac:dyDescent="0.3">
      <c r="B153" t="s">
        <v>190</v>
      </c>
      <c r="C153" t="str" cm="1">
        <f t="array" aca="1" ref="C153" ca="1">IF(ISNUMBER(FIND(B153,INDIRECT("'"&amp;"Full TS"&amp;"'!"&amp;"$P$"&amp;$A$145))),"YES","N/A")</f>
        <v>N/A</v>
      </c>
      <c r="E153" t="str">
        <f t="shared" ca="1" si="3"/>
        <v>n/a</v>
      </c>
    </row>
    <row r="154" spans="1:22" x14ac:dyDescent="0.3">
      <c r="B154" t="s">
        <v>191</v>
      </c>
      <c r="C154" t="str" cm="1">
        <f t="array" aca="1" ref="C154" ca="1">IF(ISNUMBER(FIND(B154,INDIRECT("'"&amp;"Full TS"&amp;"'!"&amp;"$P$"&amp;$A$145))),"YES","N/A")</f>
        <v>N/A</v>
      </c>
      <c r="E154" t="str">
        <f t="shared" ca="1" si="3"/>
        <v>n/a</v>
      </c>
    </row>
    <row r="155" spans="1:22" x14ac:dyDescent="0.3">
      <c r="B155" t="s">
        <v>192</v>
      </c>
      <c r="C155" t="str" cm="1">
        <f t="array" aca="1" ref="C155" ca="1">IF(ISNUMBER(FIND(B155,INDIRECT("'"&amp;"Full TS"&amp;"'!"&amp;"$P$"&amp;$A$145))),"YES","N/A")</f>
        <v>N/A</v>
      </c>
      <c r="E155" t="str">
        <f t="shared" ca="1" si="3"/>
        <v>n/a</v>
      </c>
    </row>
    <row r="156" spans="1:22" x14ac:dyDescent="0.3">
      <c r="B156" t="s">
        <v>193</v>
      </c>
      <c r="C156" t="str" cm="1">
        <f t="array" aca="1" ref="C156" ca="1">IF(ISNUMBER(FIND(B156,INDIRECT("'"&amp;"Full TS"&amp;"'!"&amp;"$P$"&amp;$A$145))),"YES","N/A")</f>
        <v>N/A</v>
      </c>
      <c r="E156" t="str">
        <f t="shared" ca="1" si="3"/>
        <v>n/a</v>
      </c>
    </row>
    <row r="157" spans="1:22" x14ac:dyDescent="0.3">
      <c r="B157" t="s">
        <v>194</v>
      </c>
      <c r="C157" t="str" cm="1">
        <f t="array" aca="1" ref="C157" ca="1">IF(ISNUMBER(FIND(B157,INDIRECT("'"&amp;"Full TS"&amp;"'!"&amp;"$P$"&amp;$A$145))),"YES","N/A")</f>
        <v>N/A</v>
      </c>
      <c r="E157" t="str">
        <f t="shared" ca="1" si="3"/>
        <v>n/a</v>
      </c>
    </row>
    <row r="158" spans="1:22" x14ac:dyDescent="0.3">
      <c r="B158" t="s">
        <v>195</v>
      </c>
      <c r="C158" t="str" cm="1">
        <f t="array" aca="1" ref="C158" ca="1">IF(ISNUMBER(FIND(B158,INDIRECT("'"&amp;"Full TS"&amp;"'!"&amp;"$P$"&amp;$A$145))),"YES","N/A")</f>
        <v>N/A</v>
      </c>
      <c r="E158" t="str">
        <f t="shared" ca="1" si="3"/>
        <v>n/a</v>
      </c>
    </row>
    <row r="159" spans="1:22" x14ac:dyDescent="0.3">
      <c r="B159" t="s">
        <v>196</v>
      </c>
      <c r="C159" t="str" cm="1">
        <f t="array" aca="1" ref="C159" ca="1">IF(ISNUMBER(FIND(B159,INDIRECT("'"&amp;"Full TS"&amp;"'!"&amp;"$P$"&amp;$A$145))),"YES","N/A")</f>
        <v>N/A</v>
      </c>
      <c r="E159" t="str">
        <f t="shared" ca="1" si="3"/>
        <v>n/a</v>
      </c>
    </row>
    <row r="160" spans="1:22" x14ac:dyDescent="0.3">
      <c r="B160" t="s">
        <v>197</v>
      </c>
      <c r="C160" t="str" cm="1">
        <f t="array" aca="1" ref="C160" ca="1">IF(ISNUMBER(FIND(B160,INDIRECT("'"&amp;"Full TS"&amp;"'!"&amp;"$P$"&amp;$A$145))),"YES","N/A")</f>
        <v>N/A</v>
      </c>
      <c r="E160" t="str">
        <f t="shared" ca="1" si="3"/>
        <v>n/a</v>
      </c>
    </row>
    <row r="161" spans="2:5" x14ac:dyDescent="0.3">
      <c r="B161" t="s">
        <v>198</v>
      </c>
      <c r="C161" t="str" cm="1">
        <f t="array" aca="1" ref="C161" ca="1">IF(ISNUMBER(FIND(B161,INDIRECT("'"&amp;"Full TS"&amp;"'!"&amp;"$P$"&amp;$A$145))),"YES","N/A")</f>
        <v>N/A</v>
      </c>
      <c r="E161" t="str">
        <f t="shared" ca="1" si="3"/>
        <v>n/a</v>
      </c>
    </row>
    <row r="162" spans="2:5" x14ac:dyDescent="0.3">
      <c r="B162" t="s">
        <v>199</v>
      </c>
      <c r="C162" t="str" cm="1">
        <f t="array" aca="1" ref="C162" ca="1">IF(ISNUMBER(FIND(B162,INDIRECT("'"&amp;"Full TS"&amp;"'!"&amp;"$P$"&amp;$A$145))),"YES","N/A")</f>
        <v>N/A</v>
      </c>
      <c r="E162" t="str">
        <f t="shared" ca="1" si="3"/>
        <v>n/a</v>
      </c>
    </row>
    <row r="163" spans="2:5" x14ac:dyDescent="0.3">
      <c r="B163" t="s">
        <v>200</v>
      </c>
      <c r="C163" t="str" cm="1">
        <f t="array" aca="1" ref="C163" ca="1">IF(ISNUMBER(FIND(B163,INDIRECT("'"&amp;"Full TS"&amp;"'!"&amp;"$P$"&amp;$A$145))),"YES","N/A")</f>
        <v>N/A</v>
      </c>
      <c r="E163" t="str">
        <f t="shared" ca="1" si="3"/>
        <v>n/a</v>
      </c>
    </row>
    <row r="164" spans="2:5" x14ac:dyDescent="0.3">
      <c r="B164" t="s">
        <v>201</v>
      </c>
      <c r="C164" t="str" cm="1">
        <f t="array" aca="1" ref="C164" ca="1">IF(ISNUMBER(FIND(B164,INDIRECT("'"&amp;"Full TS"&amp;"'!"&amp;"$P$"&amp;$A$145))),"YES","N/A")</f>
        <v>N/A</v>
      </c>
      <c r="E164" t="str">
        <f t="shared" ca="1" si="3"/>
        <v>n/a</v>
      </c>
    </row>
    <row r="165" spans="2:5" x14ac:dyDescent="0.3">
      <c r="B165" t="s">
        <v>202</v>
      </c>
      <c r="C165" t="str" cm="1">
        <f t="array" aca="1" ref="C165" ca="1">IF(ISNUMBER(FIND(B165,INDIRECT("'"&amp;"Full TS"&amp;"'!"&amp;"$P$"&amp;$A$145))),"YES","N/A")</f>
        <v>N/A</v>
      </c>
      <c r="E165" t="str">
        <f t="shared" ca="1" si="3"/>
        <v>n/a</v>
      </c>
    </row>
    <row r="166" spans="2:5" x14ac:dyDescent="0.3">
      <c r="B166" t="s">
        <v>203</v>
      </c>
      <c r="C166" t="str" cm="1">
        <f t="array" aca="1" ref="C166" ca="1">IF(ISNUMBER(FIND(B166,INDIRECT("'"&amp;"Full TS"&amp;"'!"&amp;"$P$"&amp;$A$145))),"YES","N/A")</f>
        <v>N/A</v>
      </c>
      <c r="E166" t="str">
        <f t="shared" ca="1" si="3"/>
        <v>n/a</v>
      </c>
    </row>
    <row r="167" spans="2:5" x14ac:dyDescent="0.3">
      <c r="B167" t="s">
        <v>204</v>
      </c>
      <c r="C167" t="str" cm="1">
        <f t="array" aca="1" ref="C167" ca="1">IF(ISNUMBER(FIND(B167,INDIRECT("'"&amp;"Full TS"&amp;"'!"&amp;"$P$"&amp;$A$145))),"YES","N/A")</f>
        <v>N/A</v>
      </c>
      <c r="E167" t="str">
        <f t="shared" ca="1" si="3"/>
        <v>n/a</v>
      </c>
    </row>
    <row r="168" spans="2:5" x14ac:dyDescent="0.3">
      <c r="B168" t="s">
        <v>205</v>
      </c>
      <c r="C168" t="str" cm="1">
        <f t="array" aca="1" ref="C168" ca="1">IF(ISNUMBER(FIND(B168,INDIRECT("'"&amp;"Full TS"&amp;"'!"&amp;"$P$"&amp;$A$145))),"YES","N/A")</f>
        <v>N/A</v>
      </c>
      <c r="E168" t="str">
        <f t="shared" ca="1" si="3"/>
        <v>n/a</v>
      </c>
    </row>
    <row r="169" spans="2:5" x14ac:dyDescent="0.3">
      <c r="B169" t="s">
        <v>206</v>
      </c>
      <c r="C169" t="str" cm="1">
        <f t="array" aca="1" ref="C169" ca="1">IF(ISNUMBER(FIND(B169,INDIRECT("'"&amp;"Full TS"&amp;"'!"&amp;"$P$"&amp;$A$145))),"YES","N/A")</f>
        <v>N/A</v>
      </c>
      <c r="E169" t="str">
        <f t="shared" ca="1" si="3"/>
        <v>n/a</v>
      </c>
    </row>
    <row r="170" spans="2:5" x14ac:dyDescent="0.3">
      <c r="B170" t="s">
        <v>207</v>
      </c>
      <c r="C170" t="str" cm="1">
        <f t="array" aca="1" ref="C170" ca="1">IF(ISNUMBER(FIND(B170,INDIRECT("'"&amp;"Full TS"&amp;"'!"&amp;"$P$"&amp;$A$145))),"YES","N/A")</f>
        <v>N/A</v>
      </c>
      <c r="E170" t="str">
        <f t="shared" ca="1" si="3"/>
        <v>n/a</v>
      </c>
    </row>
    <row r="171" spans="2:5" x14ac:dyDescent="0.3">
      <c r="B171" t="s">
        <v>208</v>
      </c>
      <c r="C171" t="str" cm="1">
        <f t="array" aca="1" ref="C171" ca="1">IF(ISNUMBER(FIND(B171,INDIRECT("'"&amp;"Full TS"&amp;"'!"&amp;"$P$"&amp;$A$145))),"YES","N/A")</f>
        <v>N/A</v>
      </c>
      <c r="E171" t="str">
        <f t="shared" ca="1" si="3"/>
        <v>n/a</v>
      </c>
    </row>
    <row r="172" spans="2:5" x14ac:dyDescent="0.3">
      <c r="B172" t="s">
        <v>209</v>
      </c>
      <c r="C172" t="str" cm="1">
        <f t="array" aca="1" ref="C172" ca="1">IF(ISNUMBER(FIND(B172,INDIRECT("'"&amp;"Full TS"&amp;"'!"&amp;"$P$"&amp;$A$145))),"YES","N/A")</f>
        <v>N/A</v>
      </c>
      <c r="E172" t="str">
        <f t="shared" ca="1" si="3"/>
        <v>n/a</v>
      </c>
    </row>
    <row r="173" spans="2:5" x14ac:dyDescent="0.3">
      <c r="B173" t="s">
        <v>210</v>
      </c>
      <c r="C173" t="str" cm="1">
        <f t="array" aca="1" ref="C173" ca="1">IF(ISNUMBER(FIND(B173,INDIRECT("'"&amp;"Full TS"&amp;"'!"&amp;"$P$"&amp;$A$145))),"YES","N/A")</f>
        <v>N/A</v>
      </c>
      <c r="E173" t="str">
        <f t="shared" ca="1" si="3"/>
        <v>n/a</v>
      </c>
    </row>
    <row r="174" spans="2:5" x14ac:dyDescent="0.3">
      <c r="B174" t="s">
        <v>211</v>
      </c>
      <c r="C174" t="str" cm="1">
        <f t="array" aca="1" ref="C174" ca="1">IF(ISNUMBER(FIND(B174,INDIRECT("'"&amp;"Full TS"&amp;"'!"&amp;"$P$"&amp;$A$145))),"YES","N/A")</f>
        <v>N/A</v>
      </c>
      <c r="E174" t="str">
        <f t="shared" ca="1" si="3"/>
        <v>n/a</v>
      </c>
    </row>
    <row r="175" spans="2:5" x14ac:dyDescent="0.3">
      <c r="B175" t="s">
        <v>199</v>
      </c>
      <c r="C175" t="str" cm="1">
        <f t="array" aca="1" ref="C175" ca="1">IF(ISNUMBER(FIND(B175,INDIRECT("'"&amp;"Full TS"&amp;"'!"&amp;"$P$"&amp;$A$145))),"YES","N/A")</f>
        <v>N/A</v>
      </c>
      <c r="E175" t="str">
        <f t="shared" ca="1" si="3"/>
        <v>n/a</v>
      </c>
    </row>
    <row r="176" spans="2:5" x14ac:dyDescent="0.3">
      <c r="B176" t="s">
        <v>212</v>
      </c>
      <c r="C176" t="str" cm="1">
        <f t="array" aca="1" ref="C176" ca="1">IF(ISNUMBER(FIND(B176,INDIRECT("'"&amp;"Full TS"&amp;"'!"&amp;"$P$"&amp;$A$145))),"YES","N/A")</f>
        <v>N/A</v>
      </c>
      <c r="E176" t="str">
        <f t="shared" ca="1" si="3"/>
        <v>n/a</v>
      </c>
    </row>
    <row r="177" spans="1:22" x14ac:dyDescent="0.3">
      <c r="B177" t="s">
        <v>213</v>
      </c>
      <c r="C177" t="str" cm="1">
        <f t="array" aca="1" ref="C177" ca="1">IF(ISNUMBER(FIND(B177,INDIRECT("'"&amp;"Full TS"&amp;"'!"&amp;"$P$"&amp;$A$145))),"YES","N/A")</f>
        <v>N/A</v>
      </c>
      <c r="E177" t="str">
        <f t="shared" ca="1" si="3"/>
        <v>n/a</v>
      </c>
    </row>
    <row r="178" spans="1:22" x14ac:dyDescent="0.3">
      <c r="B178" t="s">
        <v>214</v>
      </c>
      <c r="C178" t="str" cm="1">
        <f t="array" aca="1" ref="C178" ca="1">IF(ISNUMBER(FIND(B178,INDIRECT("'"&amp;"Full TS"&amp;"'!"&amp;"$P$"&amp;$A$145))),"YES","N/A")</f>
        <v>N/A</v>
      </c>
      <c r="E178" t="str">
        <f t="shared" ca="1" si="3"/>
        <v>n/a</v>
      </c>
    </row>
    <row r="179" spans="1:22" x14ac:dyDescent="0.3">
      <c r="B179" t="s">
        <v>215</v>
      </c>
      <c r="C179" t="str" cm="1">
        <f t="array" aca="1" ref="C179" ca="1">IF(ISNUMBER(FIND(B179,INDIRECT("'"&amp;"Full TS"&amp;"'!"&amp;"$P$"&amp;$A$145))),"YES","N/A")</f>
        <v>N/A</v>
      </c>
      <c r="E179" t="str">
        <f t="shared" ca="1" si="3"/>
        <v>n/a</v>
      </c>
    </row>
    <row r="180" spans="1:22" x14ac:dyDescent="0.3">
      <c r="B180" t="s">
        <v>216</v>
      </c>
      <c r="C180" t="str" cm="1">
        <f t="array" aca="1" ref="C180" ca="1">IF(ISNUMBER(FIND(B180,INDIRECT("'"&amp;"Full TS"&amp;"'!"&amp;"$P$"&amp;$A$145))),"YES","N/A")</f>
        <v>N/A</v>
      </c>
      <c r="E180" t="str">
        <f t="shared" ca="1" si="3"/>
        <v>n/a</v>
      </c>
    </row>
    <row r="181" spans="1:22" x14ac:dyDescent="0.3">
      <c r="B181" t="s">
        <v>217</v>
      </c>
      <c r="C181" t="str" cm="1">
        <f t="array" aca="1" ref="C181" ca="1">IF(ISNUMBER(FIND(B181,INDIRECT("'"&amp;"Full TS"&amp;"'!"&amp;"$P$"&amp;$A$145))),"YES","N/A")</f>
        <v>N/A</v>
      </c>
      <c r="E181" t="str">
        <f t="shared" ca="1" si="3"/>
        <v>n/a</v>
      </c>
    </row>
    <row r="182" spans="1:22" x14ac:dyDescent="0.3">
      <c r="B182" t="s">
        <v>218</v>
      </c>
      <c r="C182" t="str" cm="1">
        <f t="array" aca="1" ref="C182" ca="1">IF(ISNUMBER(FIND(B182,INDIRECT("'"&amp;"Full TS"&amp;"'!"&amp;"$P$"&amp;$A$145))),"YES","N/A")</f>
        <v>N/A</v>
      </c>
      <c r="E182" t="str">
        <f t="shared" ca="1" si="3"/>
        <v>n/a</v>
      </c>
    </row>
    <row r="183" spans="1:22" x14ac:dyDescent="0.3">
      <c r="B183" t="s">
        <v>219</v>
      </c>
      <c r="C183" t="str" cm="1">
        <f t="array" aca="1" ref="C183" ca="1">IF(ISNUMBER(FIND(B183,INDIRECT("'"&amp;"Full TS"&amp;"'!"&amp;"$P$"&amp;$A$145))),"YES","N/A")</f>
        <v>N/A</v>
      </c>
      <c r="E183" t="str">
        <f t="shared" ca="1" si="3"/>
        <v>n/a</v>
      </c>
    </row>
    <row r="184" spans="1:22" x14ac:dyDescent="0.3">
      <c r="B184" t="s">
        <v>220</v>
      </c>
      <c r="C184" t="str" cm="1">
        <f t="array" aca="1" ref="C184" ca="1">IF(ISNUMBER(FIND(B184,INDIRECT("'"&amp;"Full TS"&amp;"'!"&amp;"$P$"&amp;$A$145))),"YES","N/A")</f>
        <v>N/A</v>
      </c>
      <c r="E184" t="str">
        <f t="shared" ca="1" si="3"/>
        <v>n/a</v>
      </c>
    </row>
    <row r="185" spans="1:22" x14ac:dyDescent="0.3">
      <c r="B185" t="s">
        <v>221</v>
      </c>
      <c r="C185" t="str" cm="1">
        <f t="array" aca="1" ref="C185" ca="1">IF(ISNUMBER(FIND(B185,INDIRECT("'"&amp;"Full TS"&amp;"'!"&amp;"$P$"&amp;$A$145))),"YES","N/A")</f>
        <v>N/A</v>
      </c>
      <c r="E185" t="str">
        <f t="shared" ca="1" si="3"/>
        <v>n/a</v>
      </c>
    </row>
    <row r="186" spans="1:22" x14ac:dyDescent="0.3">
      <c r="B186" t="s">
        <v>222</v>
      </c>
      <c r="C186" t="str" cm="1">
        <f t="array" aca="1" ref="C186" ca="1">IF(ISNUMBER(FIND(B186,INDIRECT("'"&amp;"Full TS"&amp;"'!"&amp;"$P$"&amp;$A$145))),"YES","N/A")</f>
        <v>N/A</v>
      </c>
      <c r="E186" t="str">
        <f t="shared" ca="1" si="3"/>
        <v>n/a</v>
      </c>
    </row>
    <row r="187" spans="1:22" x14ac:dyDescent="0.3">
      <c r="B187" t="s">
        <v>223</v>
      </c>
      <c r="C187" t="str" cm="1">
        <f t="array" aca="1" ref="C187" ca="1">IF(ISNUMBER(FIND(B187,INDIRECT("'"&amp;"Full TS"&amp;"'!"&amp;"$P$"&amp;$A$145))),"YES","N/A")</f>
        <v>N/A</v>
      </c>
      <c r="E187" t="str">
        <f t="shared" ca="1" si="3"/>
        <v>n/a</v>
      </c>
    </row>
    <row r="188" spans="1:22" x14ac:dyDescent="0.3">
      <c r="B188" t="s">
        <v>224</v>
      </c>
      <c r="C188" t="str" cm="1">
        <f t="array" aca="1" ref="C188" ca="1">IF(ISNUMBER(FIND(B188,INDIRECT("'"&amp;"Full TS"&amp;"'!"&amp;"$P$"&amp;$A$145))),"YES","N/A")</f>
        <v>N/A</v>
      </c>
      <c r="E188" t="str">
        <f t="shared" ca="1" si="3"/>
        <v>n/a</v>
      </c>
    </row>
    <row r="189" spans="1:22" x14ac:dyDescent="0.3">
      <c r="B189" t="s">
        <v>225</v>
      </c>
      <c r="C189" t="str" cm="1">
        <f t="array" aca="1" ref="C189" ca="1">IF(ISNUMBER(FIND(B189,INDIRECT("'"&amp;"Full TS"&amp;"'!"&amp;"$P$"&amp;$A$145))),"YES","N/A")</f>
        <v>N/A</v>
      </c>
      <c r="E189" t="str">
        <f t="shared" ca="1" si="3"/>
        <v>n/a</v>
      </c>
    </row>
    <row r="190" spans="1:22" x14ac:dyDescent="0.3">
      <c r="B190" t="s">
        <v>226</v>
      </c>
      <c r="C190" t="str" cm="1">
        <f t="array" aca="1" ref="C190" ca="1">IF(ISNUMBER(FIND(B190,INDIRECT("'"&amp;"Full TS"&amp;"'!"&amp;"$P$"&amp;$A$145))),"YES","N/A")</f>
        <v>N/A</v>
      </c>
      <c r="E190" t="str">
        <f t="shared" ca="1" si="3"/>
        <v>n/a</v>
      </c>
    </row>
    <row r="191" spans="1:22" x14ac:dyDescent="0.3">
      <c r="B191" t="s">
        <v>229</v>
      </c>
      <c r="C191" t="str" cm="1">
        <f t="array" aca="1" ref="C191" ca="1">IF(ISNUMBER(FIND(B191,INDIRECT("'"&amp;"Full TS"&amp;"'!"&amp;"$P$"&amp;$A$145))),"YES","N/A")</f>
        <v>N/A</v>
      </c>
      <c r="E191" t="str">
        <f t="shared" ca="1" si="3"/>
        <v>n/a</v>
      </c>
    </row>
    <row r="192" spans="1:22" x14ac:dyDescent="0.3">
      <c r="A192" s="27">
        <v>6</v>
      </c>
      <c r="F192" t="str" cm="1">
        <f t="array" aca="1" ref="F192" ca="1">VLOOKUP(INDIRECT("'"&amp;"Full TS"&amp;"'!"&amp;"B"&amp;A192),brandcode,2,FALSE)</f>
        <v>PS</v>
      </c>
      <c r="G192" t="str" cm="1">
        <f t="array" aca="1" ref="G192" ca="1">INDIRECT("'"&amp;"Full TS"&amp;"'!"&amp;"C"&amp;A192)</f>
        <v>FR</v>
      </c>
      <c r="H192" t="str" cm="1">
        <f t="array" aca="1" ref="H192" ca="1">IF(ISNUMBER(SEARCH("Android",INDIRECT("'"&amp;"Full TS"&amp;"'!"&amp;"D"&amp;A192))),"AND",IF(ISNUMBER(SEARCH("iOS",INDIRECT("'"&amp;"Full TS"&amp;"'!"&amp;"D"&amp;A192))),"iOS",IF(ISNUMBER(SEARCH("Mobile",INDIRECT("'"&amp;"Full TS"&amp;"'!"&amp;"D"&amp;A192))),"MOB",IF(ISNUMBER(SEARCH("Desktop",INDIRECT("'"&amp;"Full TS"&amp;"'!"&amp;"D"&amp;A192))),"DESK",IF(ISNUMBER(SEARCH("Display",INDIRECT("'"&amp;"Full TS"&amp;"'!"&amp;"D"&amp;A192))),"DIS","")))))</f>
        <v>iOS</v>
      </c>
      <c r="I192" t="str" cm="1">
        <f t="array" aca="1" ref="I192" ca="1">INDIRECT("'"&amp;"Full TS"&amp;"'!"&amp;"E"&amp;A192)</f>
        <v>LaCourse</v>
      </c>
      <c r="J192" t="str" cm="1">
        <f t="array" aca="1" ref="J192" ca="1">INDIRECT("'"&amp;"Full TS"&amp;"'!"&amp;"F"&amp;A192)</f>
        <v>ADD</v>
      </c>
      <c r="K192" t="str" cm="1">
        <f t="array" aca="1" ref="K192" ca="1">INDIRECT("'"&amp;"Full TS"&amp;"'!"&amp;"G"&amp;A192)</f>
        <v>TSG</v>
      </c>
      <c r="L192" t="str" cm="1">
        <f t="array" aca="1" ref="L192" ca="1">INDIRECT("'"&amp;"Full TS"&amp;"'!"&amp;"H"&amp;A192)</f>
        <v>DV360</v>
      </c>
      <c r="M192" t="str" cm="1">
        <f t="array" aca="1" ref="M192" ca="1">INDIRECT("'"&amp;"Full TS"&amp;"'!"&amp;"I"&amp;A192)</f>
        <v>YouTube</v>
      </c>
      <c r="N192" t="str" cm="1">
        <f t="array" aca="1" ref="N192" ca="1">INDIRECT("'"&amp;"Full TS"&amp;"'!"&amp;"J"&amp;A192)</f>
        <v>ROS</v>
      </c>
      <c r="O192" t="str" cm="1">
        <f t="array" aca="1" ref="O192" ca="1">INDIRECT("'"&amp;"Full TS"&amp;"'!"&amp;"K"&amp;A192)</f>
        <v>M1845_Sport_Games_Lifestyle_Lookalikes</v>
      </c>
      <c r="P192" t="str" cm="1">
        <f t="array" aca="1" ref="P192" ca="1">INDIRECT("'"&amp;"Full TS"&amp;"'!"&amp;"L"&amp;A192)</f>
        <v>POKER</v>
      </c>
      <c r="Q192" t="str" cm="1">
        <f t="array" aca="1" ref="Q192" ca="1">INDIRECT("'"&amp;"Full TS"&amp;"'!"&amp;"M"&amp;A192)</f>
        <v>LACOURSE</v>
      </c>
      <c r="R192" t="str" cm="1">
        <f t="array" aca="1" ref="R192" ca="1">INDIRECT("'"&amp;"Full TS"&amp;"'!"&amp;"N"&amp;A192)</f>
        <v>FDB</v>
      </c>
      <c r="S192" t="str" cm="1">
        <f t="array" aca="1" ref="S192" ca="1">IF(ISNUMBER(SEARCH("www.",INDIRECT("'"&amp;"Full TS"&amp;"'!"&amp;"O"&amp;A192))),"LP","AS")</f>
        <v>LP</v>
      </c>
      <c r="T192" cm="1">
        <f t="array" aca="1" ref="T192" ca="1">INDIRECT("'"&amp;"Full TS"&amp;"'!"&amp;"P"&amp;A192)</f>
        <v>0</v>
      </c>
      <c r="U192" t="str" cm="1">
        <f t="array" aca="1" ref="U192" ca="1">IF(ISNUMBER(SEARCH("prospecting",INDIRECT("'"&amp;"Full TS"&amp;"'!"&amp;"Q"&amp;A192))),"P","R")</f>
        <v>R</v>
      </c>
      <c r="V192" t="str" cm="1">
        <f t="array" aca="1" ref="V192" ca="1">INDIRECT("'"&amp;"Full TS"&amp;"'!"&amp;"R"&amp;A192)</f>
        <v>VOD12LAN</v>
      </c>
    </row>
    <row r="193" spans="2:5" x14ac:dyDescent="0.3">
      <c r="B193" t="s">
        <v>182</v>
      </c>
      <c r="C193" t="s">
        <v>183</v>
      </c>
    </row>
    <row r="194" spans="2:5" x14ac:dyDescent="0.3">
      <c r="B194" t="s">
        <v>184</v>
      </c>
      <c r="C194" t="str" cm="1">
        <f t="array" aca="1" ref="C194" ca="1">IF(ISNUMBER(FIND(B194,INDIRECT("'"&amp;"Full TS"&amp;"'!"&amp;"$P$"&amp;$A$192))),"YES","N/A")</f>
        <v>N/A</v>
      </c>
      <c r="E194" t="str">
        <f ca="1">IF(C194="n/a","n/a",_xlfn.TEXTJOIN("-",FALSE,$F$192:$S$192,B194,$U$192:$V$192))</f>
        <v>n/a</v>
      </c>
    </row>
    <row r="195" spans="2:5" x14ac:dyDescent="0.3">
      <c r="B195" t="s">
        <v>185</v>
      </c>
      <c r="C195" t="str" cm="1">
        <f t="array" aca="1" ref="C195" ca="1">IF(ISNUMBER(FIND(B195,INDIRECT("'"&amp;"Full TS"&amp;"'!"&amp;"$P$"&amp;$A$192))),"YES","N/A")</f>
        <v>N/A</v>
      </c>
      <c r="E195" t="str">
        <f t="shared" ref="E195:E238" ca="1" si="4">IF(C195="n/a","n/a",_xlfn.TEXTJOIN("-",FALSE,$F$192:$S$192,B195,$U$192:$V$192))</f>
        <v>n/a</v>
      </c>
    </row>
    <row r="196" spans="2:5" x14ac:dyDescent="0.3">
      <c r="B196" t="s">
        <v>186</v>
      </c>
      <c r="C196" t="str" cm="1">
        <f t="array" aca="1" ref="C196" ca="1">IF(ISNUMBER(FIND(B196,INDIRECT("'"&amp;"Full TS"&amp;"'!"&amp;"$P$"&amp;$A$192))),"YES","N/A")</f>
        <v>N/A</v>
      </c>
      <c r="E196" t="str">
        <f t="shared" ca="1" si="4"/>
        <v>n/a</v>
      </c>
    </row>
    <row r="197" spans="2:5" x14ac:dyDescent="0.3">
      <c r="B197" t="s">
        <v>187</v>
      </c>
      <c r="C197" t="str" cm="1">
        <f t="array" aca="1" ref="C197" ca="1">IF(ISNUMBER(FIND(B197,INDIRECT("'"&amp;"Full TS"&amp;"'!"&amp;"$P$"&amp;$A$192))),"YES","N/A")</f>
        <v>N/A</v>
      </c>
      <c r="E197" t="str">
        <f t="shared" ca="1" si="4"/>
        <v>n/a</v>
      </c>
    </row>
    <row r="198" spans="2:5" x14ac:dyDescent="0.3">
      <c r="B198" t="s">
        <v>188</v>
      </c>
      <c r="C198" t="str" cm="1">
        <f t="array" aca="1" ref="C198" ca="1">IF(ISNUMBER(FIND(B198,INDIRECT("'"&amp;"Full TS"&amp;"'!"&amp;"$P$"&amp;$A$192))),"YES","N/A")</f>
        <v>N/A</v>
      </c>
      <c r="E198" t="str">
        <f t="shared" ca="1" si="4"/>
        <v>n/a</v>
      </c>
    </row>
    <row r="199" spans="2:5" x14ac:dyDescent="0.3">
      <c r="B199" t="s">
        <v>189</v>
      </c>
      <c r="C199" t="str" cm="1">
        <f t="array" aca="1" ref="C199" ca="1">IF(ISNUMBER(FIND(B199,INDIRECT("'"&amp;"Full TS"&amp;"'!"&amp;"$P$"&amp;$A$192))),"YES","N/A")</f>
        <v>N/A</v>
      </c>
      <c r="E199" t="str">
        <f t="shared" ca="1" si="4"/>
        <v>n/a</v>
      </c>
    </row>
    <row r="200" spans="2:5" x14ac:dyDescent="0.3">
      <c r="B200" t="s">
        <v>190</v>
      </c>
      <c r="C200" t="str" cm="1">
        <f t="array" aca="1" ref="C200" ca="1">IF(ISNUMBER(FIND(B200,INDIRECT("'"&amp;"Full TS"&amp;"'!"&amp;"$P$"&amp;$A$192))),"YES","N/A")</f>
        <v>N/A</v>
      </c>
      <c r="E200" t="str">
        <f t="shared" ca="1" si="4"/>
        <v>n/a</v>
      </c>
    </row>
    <row r="201" spans="2:5" x14ac:dyDescent="0.3">
      <c r="B201" t="s">
        <v>191</v>
      </c>
      <c r="C201" t="str" cm="1">
        <f t="array" aca="1" ref="C201" ca="1">IF(ISNUMBER(FIND(B201,INDIRECT("'"&amp;"Full TS"&amp;"'!"&amp;"$P$"&amp;$A$192))),"YES","N/A")</f>
        <v>N/A</v>
      </c>
      <c r="E201" t="str">
        <f t="shared" ca="1" si="4"/>
        <v>n/a</v>
      </c>
    </row>
    <row r="202" spans="2:5" x14ac:dyDescent="0.3">
      <c r="B202" t="s">
        <v>192</v>
      </c>
      <c r="C202" t="str" cm="1">
        <f t="array" aca="1" ref="C202" ca="1">IF(ISNUMBER(FIND(B202,INDIRECT("'"&amp;"Full TS"&amp;"'!"&amp;"$P$"&amp;$A$192))),"YES","N/A")</f>
        <v>N/A</v>
      </c>
      <c r="E202" t="str">
        <f t="shared" ca="1" si="4"/>
        <v>n/a</v>
      </c>
    </row>
    <row r="203" spans="2:5" x14ac:dyDescent="0.3">
      <c r="B203" t="s">
        <v>193</v>
      </c>
      <c r="C203" t="str" cm="1">
        <f t="array" aca="1" ref="C203" ca="1">IF(ISNUMBER(FIND(B203,INDIRECT("'"&amp;"Full TS"&amp;"'!"&amp;"$P$"&amp;$A$192))),"YES","N/A")</f>
        <v>N/A</v>
      </c>
      <c r="E203" t="str">
        <f t="shared" ca="1" si="4"/>
        <v>n/a</v>
      </c>
    </row>
    <row r="204" spans="2:5" x14ac:dyDescent="0.3">
      <c r="B204" t="s">
        <v>194</v>
      </c>
      <c r="C204" t="str" cm="1">
        <f t="array" aca="1" ref="C204" ca="1">IF(ISNUMBER(FIND(B204,INDIRECT("'"&amp;"Full TS"&amp;"'!"&amp;"$P$"&amp;$A$192))),"YES","N/A")</f>
        <v>N/A</v>
      </c>
      <c r="E204" t="str">
        <f t="shared" ca="1" si="4"/>
        <v>n/a</v>
      </c>
    </row>
    <row r="205" spans="2:5" x14ac:dyDescent="0.3">
      <c r="B205" t="s">
        <v>195</v>
      </c>
      <c r="C205" t="str" cm="1">
        <f t="array" aca="1" ref="C205" ca="1">IF(ISNUMBER(FIND(B205,INDIRECT("'"&amp;"Full TS"&amp;"'!"&amp;"$P$"&amp;$A$192))),"YES","N/A")</f>
        <v>N/A</v>
      </c>
      <c r="E205" t="str">
        <f t="shared" ca="1" si="4"/>
        <v>n/a</v>
      </c>
    </row>
    <row r="206" spans="2:5" x14ac:dyDescent="0.3">
      <c r="B206" t="s">
        <v>196</v>
      </c>
      <c r="C206" t="str" cm="1">
        <f t="array" aca="1" ref="C206" ca="1">IF(ISNUMBER(FIND(B206,INDIRECT("'"&amp;"Full TS"&amp;"'!"&amp;"$P$"&amp;$A$192))),"YES","N/A")</f>
        <v>N/A</v>
      </c>
      <c r="E206" t="str">
        <f t="shared" ca="1" si="4"/>
        <v>n/a</v>
      </c>
    </row>
    <row r="207" spans="2:5" x14ac:dyDescent="0.3">
      <c r="B207" t="s">
        <v>197</v>
      </c>
      <c r="C207" t="str" cm="1">
        <f t="array" aca="1" ref="C207" ca="1">IF(ISNUMBER(FIND(B207,INDIRECT("'"&amp;"Full TS"&amp;"'!"&amp;"$P$"&amp;$A$192))),"YES","N/A")</f>
        <v>N/A</v>
      </c>
      <c r="E207" t="str">
        <f t="shared" ca="1" si="4"/>
        <v>n/a</v>
      </c>
    </row>
    <row r="208" spans="2:5" x14ac:dyDescent="0.3">
      <c r="B208" t="s">
        <v>198</v>
      </c>
      <c r="C208" t="str" cm="1">
        <f t="array" aca="1" ref="C208" ca="1">IF(ISNUMBER(FIND(B208,INDIRECT("'"&amp;"Full TS"&amp;"'!"&amp;"$P$"&amp;$A$192))),"YES","N/A")</f>
        <v>N/A</v>
      </c>
      <c r="E208" t="str">
        <f t="shared" ca="1" si="4"/>
        <v>n/a</v>
      </c>
    </row>
    <row r="209" spans="2:5" x14ac:dyDescent="0.3">
      <c r="B209" t="s">
        <v>199</v>
      </c>
      <c r="C209" t="str" cm="1">
        <f t="array" aca="1" ref="C209" ca="1">IF(ISNUMBER(FIND(B209,INDIRECT("'"&amp;"Full TS"&amp;"'!"&amp;"$P$"&amp;$A$192))),"YES","N/A")</f>
        <v>N/A</v>
      </c>
      <c r="E209" t="str">
        <f t="shared" ca="1" si="4"/>
        <v>n/a</v>
      </c>
    </row>
    <row r="210" spans="2:5" x14ac:dyDescent="0.3">
      <c r="B210" t="s">
        <v>200</v>
      </c>
      <c r="C210" t="str" cm="1">
        <f t="array" aca="1" ref="C210" ca="1">IF(ISNUMBER(FIND(B210,INDIRECT("'"&amp;"Full TS"&amp;"'!"&amp;"$P$"&amp;$A$192))),"YES","N/A")</f>
        <v>N/A</v>
      </c>
      <c r="E210" t="str">
        <f t="shared" ca="1" si="4"/>
        <v>n/a</v>
      </c>
    </row>
    <row r="211" spans="2:5" x14ac:dyDescent="0.3">
      <c r="B211" t="s">
        <v>201</v>
      </c>
      <c r="C211" t="str" cm="1">
        <f t="array" aca="1" ref="C211" ca="1">IF(ISNUMBER(FIND(B211,INDIRECT("'"&amp;"Full TS"&amp;"'!"&amp;"$P$"&amp;$A$192))),"YES","N/A")</f>
        <v>N/A</v>
      </c>
      <c r="E211" t="str">
        <f t="shared" ca="1" si="4"/>
        <v>n/a</v>
      </c>
    </row>
    <row r="212" spans="2:5" x14ac:dyDescent="0.3">
      <c r="B212" t="s">
        <v>202</v>
      </c>
      <c r="C212" t="str" cm="1">
        <f t="array" aca="1" ref="C212" ca="1">IF(ISNUMBER(FIND(B212,INDIRECT("'"&amp;"Full TS"&amp;"'!"&amp;"$P$"&amp;$A$192))),"YES","N/A")</f>
        <v>N/A</v>
      </c>
      <c r="E212" t="str">
        <f t="shared" ca="1" si="4"/>
        <v>n/a</v>
      </c>
    </row>
    <row r="213" spans="2:5" x14ac:dyDescent="0.3">
      <c r="B213" t="s">
        <v>203</v>
      </c>
      <c r="C213" t="str" cm="1">
        <f t="array" aca="1" ref="C213" ca="1">IF(ISNUMBER(FIND(B213,INDIRECT("'"&amp;"Full TS"&amp;"'!"&amp;"$P$"&amp;$A$192))),"YES","N/A")</f>
        <v>N/A</v>
      </c>
      <c r="E213" t="str">
        <f t="shared" ca="1" si="4"/>
        <v>n/a</v>
      </c>
    </row>
    <row r="214" spans="2:5" x14ac:dyDescent="0.3">
      <c r="B214" t="s">
        <v>204</v>
      </c>
      <c r="C214" t="str" cm="1">
        <f t="array" aca="1" ref="C214" ca="1">IF(ISNUMBER(FIND(B214,INDIRECT("'"&amp;"Full TS"&amp;"'!"&amp;"$P$"&amp;$A$192))),"YES","N/A")</f>
        <v>N/A</v>
      </c>
      <c r="E214" t="str">
        <f t="shared" ca="1" si="4"/>
        <v>n/a</v>
      </c>
    </row>
    <row r="215" spans="2:5" x14ac:dyDescent="0.3">
      <c r="B215" t="s">
        <v>205</v>
      </c>
      <c r="C215" t="str" cm="1">
        <f t="array" aca="1" ref="C215" ca="1">IF(ISNUMBER(FIND(B215,INDIRECT("'"&amp;"Full TS"&amp;"'!"&amp;"$P$"&amp;$A$192))),"YES","N/A")</f>
        <v>N/A</v>
      </c>
      <c r="E215" t="str">
        <f t="shared" ca="1" si="4"/>
        <v>n/a</v>
      </c>
    </row>
    <row r="216" spans="2:5" x14ac:dyDescent="0.3">
      <c r="B216" t="s">
        <v>206</v>
      </c>
      <c r="C216" t="str" cm="1">
        <f t="array" aca="1" ref="C216" ca="1">IF(ISNUMBER(FIND(B216,INDIRECT("'"&amp;"Full TS"&amp;"'!"&amp;"$P$"&amp;$A$192))),"YES","N/A")</f>
        <v>N/A</v>
      </c>
      <c r="E216" t="str">
        <f t="shared" ca="1" si="4"/>
        <v>n/a</v>
      </c>
    </row>
    <row r="217" spans="2:5" x14ac:dyDescent="0.3">
      <c r="B217" t="s">
        <v>207</v>
      </c>
      <c r="C217" t="str" cm="1">
        <f t="array" aca="1" ref="C217" ca="1">IF(ISNUMBER(FIND(B217,INDIRECT("'"&amp;"Full TS"&amp;"'!"&amp;"$P$"&amp;$A$192))),"YES","N/A")</f>
        <v>N/A</v>
      </c>
      <c r="E217" t="str">
        <f t="shared" ca="1" si="4"/>
        <v>n/a</v>
      </c>
    </row>
    <row r="218" spans="2:5" x14ac:dyDescent="0.3">
      <c r="B218" t="s">
        <v>208</v>
      </c>
      <c r="C218" t="str" cm="1">
        <f t="array" aca="1" ref="C218" ca="1">IF(ISNUMBER(FIND(B218,INDIRECT("'"&amp;"Full TS"&amp;"'!"&amp;"$P$"&amp;$A$192))),"YES","N/A")</f>
        <v>N/A</v>
      </c>
      <c r="E218" t="str">
        <f t="shared" ca="1" si="4"/>
        <v>n/a</v>
      </c>
    </row>
    <row r="219" spans="2:5" x14ac:dyDescent="0.3">
      <c r="B219" t="s">
        <v>209</v>
      </c>
      <c r="C219" t="str" cm="1">
        <f t="array" aca="1" ref="C219" ca="1">IF(ISNUMBER(FIND(B219,INDIRECT("'"&amp;"Full TS"&amp;"'!"&amp;"$P$"&amp;$A$192))),"YES","N/A")</f>
        <v>N/A</v>
      </c>
      <c r="E219" t="str">
        <f t="shared" ca="1" si="4"/>
        <v>n/a</v>
      </c>
    </row>
    <row r="220" spans="2:5" x14ac:dyDescent="0.3">
      <c r="B220" t="s">
        <v>210</v>
      </c>
      <c r="C220" t="str" cm="1">
        <f t="array" aca="1" ref="C220" ca="1">IF(ISNUMBER(FIND(B220,INDIRECT("'"&amp;"Full TS"&amp;"'!"&amp;"$P$"&amp;$A$192))),"YES","N/A")</f>
        <v>N/A</v>
      </c>
      <c r="E220" t="str">
        <f t="shared" ca="1" si="4"/>
        <v>n/a</v>
      </c>
    </row>
    <row r="221" spans="2:5" x14ac:dyDescent="0.3">
      <c r="B221" t="s">
        <v>211</v>
      </c>
      <c r="C221" t="str" cm="1">
        <f t="array" aca="1" ref="C221" ca="1">IF(ISNUMBER(FIND(B221,INDIRECT("'"&amp;"Full TS"&amp;"'!"&amp;"$P$"&amp;$A$192))),"YES","N/A")</f>
        <v>N/A</v>
      </c>
      <c r="E221" t="str">
        <f t="shared" ca="1" si="4"/>
        <v>n/a</v>
      </c>
    </row>
    <row r="222" spans="2:5" x14ac:dyDescent="0.3">
      <c r="B222" t="s">
        <v>199</v>
      </c>
      <c r="C222" t="str" cm="1">
        <f t="array" aca="1" ref="C222" ca="1">IF(ISNUMBER(FIND(B222,INDIRECT("'"&amp;"Full TS"&amp;"'!"&amp;"$P$"&amp;$A$192))),"YES","N/A")</f>
        <v>N/A</v>
      </c>
      <c r="E222" t="str">
        <f t="shared" ca="1" si="4"/>
        <v>n/a</v>
      </c>
    </row>
    <row r="223" spans="2:5" x14ac:dyDescent="0.3">
      <c r="B223" t="s">
        <v>212</v>
      </c>
      <c r="C223" t="str" cm="1">
        <f t="array" aca="1" ref="C223" ca="1">IF(ISNUMBER(FIND(B223,INDIRECT("'"&amp;"Full TS"&amp;"'!"&amp;"$P$"&amp;$A$192))),"YES","N/A")</f>
        <v>N/A</v>
      </c>
      <c r="E223" t="str">
        <f t="shared" ca="1" si="4"/>
        <v>n/a</v>
      </c>
    </row>
    <row r="224" spans="2:5" x14ac:dyDescent="0.3">
      <c r="B224" t="s">
        <v>213</v>
      </c>
      <c r="C224" t="str" cm="1">
        <f t="array" aca="1" ref="C224" ca="1">IF(ISNUMBER(FIND(B224,INDIRECT("'"&amp;"Full TS"&amp;"'!"&amp;"$P$"&amp;$A$192))),"YES","N/A")</f>
        <v>N/A</v>
      </c>
      <c r="E224" t="str">
        <f t="shared" ca="1" si="4"/>
        <v>n/a</v>
      </c>
    </row>
    <row r="225" spans="1:22" x14ac:dyDescent="0.3">
      <c r="B225" t="s">
        <v>214</v>
      </c>
      <c r="C225" t="str" cm="1">
        <f t="array" aca="1" ref="C225" ca="1">IF(ISNUMBER(FIND(B225,INDIRECT("'"&amp;"Full TS"&amp;"'!"&amp;"$P$"&amp;$A$192))),"YES","N/A")</f>
        <v>N/A</v>
      </c>
      <c r="E225" t="str">
        <f t="shared" ca="1" si="4"/>
        <v>n/a</v>
      </c>
    </row>
    <row r="226" spans="1:22" x14ac:dyDescent="0.3">
      <c r="B226" t="s">
        <v>215</v>
      </c>
      <c r="C226" t="str" cm="1">
        <f t="array" aca="1" ref="C226" ca="1">IF(ISNUMBER(FIND(B226,INDIRECT("'"&amp;"Full TS"&amp;"'!"&amp;"$P$"&amp;$A$192))),"YES","N/A")</f>
        <v>N/A</v>
      </c>
      <c r="E226" t="str">
        <f t="shared" ca="1" si="4"/>
        <v>n/a</v>
      </c>
    </row>
    <row r="227" spans="1:22" x14ac:dyDescent="0.3">
      <c r="B227" t="s">
        <v>216</v>
      </c>
      <c r="C227" t="str" cm="1">
        <f t="array" aca="1" ref="C227" ca="1">IF(ISNUMBER(FIND(B227,INDIRECT("'"&amp;"Full TS"&amp;"'!"&amp;"$P$"&amp;$A$192))),"YES","N/A")</f>
        <v>N/A</v>
      </c>
      <c r="E227" t="str">
        <f t="shared" ca="1" si="4"/>
        <v>n/a</v>
      </c>
    </row>
    <row r="228" spans="1:22" x14ac:dyDescent="0.3">
      <c r="B228" t="s">
        <v>217</v>
      </c>
      <c r="C228" t="str" cm="1">
        <f t="array" aca="1" ref="C228" ca="1">IF(ISNUMBER(FIND(B228,INDIRECT("'"&amp;"Full TS"&amp;"'!"&amp;"$P$"&amp;$A$192))),"YES","N/A")</f>
        <v>N/A</v>
      </c>
      <c r="E228" t="str">
        <f t="shared" ca="1" si="4"/>
        <v>n/a</v>
      </c>
    </row>
    <row r="229" spans="1:22" x14ac:dyDescent="0.3">
      <c r="B229" t="s">
        <v>218</v>
      </c>
      <c r="C229" t="str" cm="1">
        <f t="array" aca="1" ref="C229" ca="1">IF(ISNUMBER(FIND(B229,INDIRECT("'"&amp;"Full TS"&amp;"'!"&amp;"$P$"&amp;$A$192))),"YES","N/A")</f>
        <v>N/A</v>
      </c>
      <c r="E229" t="str">
        <f t="shared" ca="1" si="4"/>
        <v>n/a</v>
      </c>
    </row>
    <row r="230" spans="1:22" x14ac:dyDescent="0.3">
      <c r="B230" t="s">
        <v>219</v>
      </c>
      <c r="C230" t="str" cm="1">
        <f t="array" aca="1" ref="C230" ca="1">IF(ISNUMBER(FIND(B230,INDIRECT("'"&amp;"Full TS"&amp;"'!"&amp;"$P$"&amp;$A$192))),"YES","N/A")</f>
        <v>N/A</v>
      </c>
      <c r="E230" t="str">
        <f t="shared" ca="1" si="4"/>
        <v>n/a</v>
      </c>
    </row>
    <row r="231" spans="1:22" x14ac:dyDescent="0.3">
      <c r="B231" t="s">
        <v>220</v>
      </c>
      <c r="C231" t="str" cm="1">
        <f t="array" aca="1" ref="C231" ca="1">IF(ISNUMBER(FIND(B231,INDIRECT("'"&amp;"Full TS"&amp;"'!"&amp;"$P$"&amp;$A$192))),"YES","N/A")</f>
        <v>N/A</v>
      </c>
      <c r="E231" t="str">
        <f t="shared" ca="1" si="4"/>
        <v>n/a</v>
      </c>
    </row>
    <row r="232" spans="1:22" x14ac:dyDescent="0.3">
      <c r="B232" t="s">
        <v>221</v>
      </c>
      <c r="C232" t="str" cm="1">
        <f t="array" aca="1" ref="C232" ca="1">IF(ISNUMBER(FIND(B232,INDIRECT("'"&amp;"Full TS"&amp;"'!"&amp;"$P$"&amp;$A$192))),"YES","N/A")</f>
        <v>N/A</v>
      </c>
      <c r="E232" t="str">
        <f t="shared" ca="1" si="4"/>
        <v>n/a</v>
      </c>
    </row>
    <row r="233" spans="1:22" x14ac:dyDescent="0.3">
      <c r="B233" t="s">
        <v>222</v>
      </c>
      <c r="C233" t="str" cm="1">
        <f t="array" aca="1" ref="C233" ca="1">IF(ISNUMBER(FIND(B233,INDIRECT("'"&amp;"Full TS"&amp;"'!"&amp;"$P$"&amp;$A$192))),"YES","N/A")</f>
        <v>N/A</v>
      </c>
      <c r="E233" t="str">
        <f t="shared" ca="1" si="4"/>
        <v>n/a</v>
      </c>
    </row>
    <row r="234" spans="1:22" x14ac:dyDescent="0.3">
      <c r="B234" t="s">
        <v>223</v>
      </c>
      <c r="C234" t="str" cm="1">
        <f t="array" aca="1" ref="C234" ca="1">IF(ISNUMBER(FIND(B234,INDIRECT("'"&amp;"Full TS"&amp;"'!"&amp;"$P$"&amp;$A$192))),"YES","N/A")</f>
        <v>N/A</v>
      </c>
      <c r="E234" t="str">
        <f t="shared" ca="1" si="4"/>
        <v>n/a</v>
      </c>
    </row>
    <row r="235" spans="1:22" x14ac:dyDescent="0.3">
      <c r="B235" t="s">
        <v>224</v>
      </c>
      <c r="C235" t="str" cm="1">
        <f t="array" aca="1" ref="C235" ca="1">IF(ISNUMBER(FIND(B235,INDIRECT("'"&amp;"Full TS"&amp;"'!"&amp;"$P$"&amp;$A$192))),"YES","N/A")</f>
        <v>N/A</v>
      </c>
      <c r="E235" t="str">
        <f t="shared" ca="1" si="4"/>
        <v>n/a</v>
      </c>
    </row>
    <row r="236" spans="1:22" x14ac:dyDescent="0.3">
      <c r="B236" t="s">
        <v>225</v>
      </c>
      <c r="C236" t="str" cm="1">
        <f t="array" aca="1" ref="C236" ca="1">IF(ISNUMBER(FIND(B236,INDIRECT("'"&amp;"Full TS"&amp;"'!"&amp;"$P$"&amp;$A$192))),"YES","N/A")</f>
        <v>N/A</v>
      </c>
      <c r="E236" t="str">
        <f t="shared" ca="1" si="4"/>
        <v>n/a</v>
      </c>
    </row>
    <row r="237" spans="1:22" x14ac:dyDescent="0.3">
      <c r="B237" t="s">
        <v>226</v>
      </c>
      <c r="C237" t="str" cm="1">
        <f t="array" aca="1" ref="C237" ca="1">IF(ISNUMBER(FIND(B237,INDIRECT("'"&amp;"Full TS"&amp;"'!"&amp;"$P$"&amp;$A$192))),"YES","N/A")</f>
        <v>N/A</v>
      </c>
      <c r="E237" t="str">
        <f t="shared" ca="1" si="4"/>
        <v>n/a</v>
      </c>
    </row>
    <row r="238" spans="1:22" x14ac:dyDescent="0.3">
      <c r="B238" t="s">
        <v>229</v>
      </c>
      <c r="C238" t="str" cm="1">
        <f t="array" aca="1" ref="C238" ca="1">IF(ISNUMBER(FIND(B238,INDIRECT("'"&amp;"Full TS"&amp;"'!"&amp;"$P$"&amp;$A$192))),"YES","N/A")</f>
        <v>N/A</v>
      </c>
      <c r="E238" t="str">
        <f t="shared" ca="1" si="4"/>
        <v>n/a</v>
      </c>
    </row>
    <row r="239" spans="1:22" x14ac:dyDescent="0.3">
      <c r="A239" s="27">
        <v>7</v>
      </c>
      <c r="F239" t="str" cm="1">
        <f t="array" aca="1" ref="F239" ca="1">VLOOKUP(INDIRECT("'"&amp;"Full TS"&amp;"'!"&amp;"B"&amp;A239),brandcode,2,FALSE)</f>
        <v>PS</v>
      </c>
      <c r="G239" t="str" cm="1">
        <f t="array" aca="1" ref="G239" ca="1">INDIRECT("'"&amp;"Full TS"&amp;"'!"&amp;"C"&amp;A239)</f>
        <v>FR</v>
      </c>
      <c r="H239" t="str" cm="1">
        <f t="array" aca="1" ref="H239" ca="1">IF(ISNUMBER(SEARCH("Android",INDIRECT("'"&amp;"Full TS"&amp;"'!"&amp;"D"&amp;A239))),"AND",IF(ISNUMBER(SEARCH("iOS",INDIRECT("'"&amp;"Full TS"&amp;"'!"&amp;"D"&amp;A239))),"iOS",IF(ISNUMBER(SEARCH("Mobile",INDIRECT("'"&amp;"Full TS"&amp;"'!"&amp;"D"&amp;A239))),"MOB",IF(ISNUMBER(SEARCH("Desktop",INDIRECT("'"&amp;"Full TS"&amp;"'!"&amp;"D"&amp;A239))),"DESK",IF(ISNUMBER(SEARCH("Display",INDIRECT("'"&amp;"Full TS"&amp;"'!"&amp;"D"&amp;A239))),"DIS","")))))</f>
        <v>DESK</v>
      </c>
      <c r="I239" t="str" cm="1">
        <f t="array" aca="1" ref="I239" ca="1">INDIRECT("'"&amp;"Full TS"&amp;"'!"&amp;"E"&amp;A239)</f>
        <v>LaCourse</v>
      </c>
      <c r="J239" t="str" cm="1">
        <f t="array" aca="1" ref="J239" ca="1">INDIRECT("'"&amp;"Full TS"&amp;"'!"&amp;"F"&amp;A239)</f>
        <v>ADD</v>
      </c>
      <c r="K239" t="str" cm="1">
        <f t="array" aca="1" ref="K239" ca="1">INDIRECT("'"&amp;"Full TS"&amp;"'!"&amp;"G"&amp;A239)</f>
        <v>TSG</v>
      </c>
      <c r="L239" t="str" cm="1">
        <f t="array" aca="1" ref="L239" ca="1">INDIRECT("'"&amp;"Full TS"&amp;"'!"&amp;"H"&amp;A239)</f>
        <v>DV360</v>
      </c>
      <c r="M239" t="str" cm="1">
        <f t="array" aca="1" ref="M239" ca="1">INDIRECT("'"&amp;"Full TS"&amp;"'!"&amp;"I"&amp;A239)</f>
        <v>YouTube</v>
      </c>
      <c r="N239" t="str" cm="1">
        <f t="array" aca="1" ref="N239" ca="1">INDIRECT("'"&amp;"Full TS"&amp;"'!"&amp;"J"&amp;A239)</f>
        <v>ROS</v>
      </c>
      <c r="O239" t="str" cm="1">
        <f t="array" aca="1" ref="O239" ca="1">INDIRECT("'"&amp;"Full TS"&amp;"'!"&amp;"K"&amp;A239)</f>
        <v>M1845_Sport_Games_Lifestyle_Lookalikes</v>
      </c>
      <c r="P239" t="str" cm="1">
        <f t="array" aca="1" ref="P239" ca="1">INDIRECT("'"&amp;"Full TS"&amp;"'!"&amp;"L"&amp;A239)</f>
        <v>POKER</v>
      </c>
      <c r="Q239" t="str" cm="1">
        <f t="array" aca="1" ref="Q239" ca="1">INDIRECT("'"&amp;"Full TS"&amp;"'!"&amp;"M"&amp;A239)</f>
        <v>LACOURSE</v>
      </c>
      <c r="R239" t="str" cm="1">
        <f t="array" aca="1" ref="R239" ca="1">INDIRECT("'"&amp;"Full TS"&amp;"'!"&amp;"N"&amp;A239)</f>
        <v>FDB</v>
      </c>
      <c r="S239" t="str" cm="1">
        <f t="array" aca="1" ref="S239" ca="1">IF(ISNUMBER(SEARCH("www.",INDIRECT("'"&amp;"Full TS"&amp;"'!"&amp;"O"&amp;A239))),"LP","AS")</f>
        <v>AS</v>
      </c>
      <c r="T239" cm="1">
        <f t="array" aca="1" ref="T239" ca="1">INDIRECT("'"&amp;"Full TS"&amp;"'!"&amp;"P"&amp;A239)</f>
        <v>0</v>
      </c>
      <c r="U239" t="str" cm="1">
        <f t="array" aca="1" ref="U239" ca="1">IF(ISNUMBER(SEARCH("prospecting",INDIRECT("'"&amp;"Full TS"&amp;"'!"&amp;"Q"&amp;A239))),"P","R")</f>
        <v>R</v>
      </c>
      <c r="V239" t="str" cm="1">
        <f t="array" aca="1" ref="V239" ca="1">INDIRECT("'"&amp;"Full TS"&amp;"'!"&amp;"R"&amp;A239)</f>
        <v>VOD6LAN</v>
      </c>
    </row>
    <row r="240" spans="1:22" x14ac:dyDescent="0.3">
      <c r="B240" t="s">
        <v>182</v>
      </c>
      <c r="C240" t="s">
        <v>183</v>
      </c>
    </row>
    <row r="241" spans="2:5" x14ac:dyDescent="0.3">
      <c r="B241" t="s">
        <v>184</v>
      </c>
      <c r="C241" t="str" cm="1">
        <f t="array" aca="1" ref="C241" ca="1">IF(ISNUMBER(FIND(B241,INDIRECT("'"&amp;"Full TS"&amp;"'!"&amp;"$P$"&amp;$A$239))),"YES","N/A")</f>
        <v>N/A</v>
      </c>
      <c r="E241" t="str">
        <f ca="1">IF(C241="n/a","n/a",_xlfn.TEXTJOIN("-",FALSE,$F$239:$S$239,B241,$U$239:$V$239))</f>
        <v>n/a</v>
      </c>
    </row>
    <row r="242" spans="2:5" x14ac:dyDescent="0.3">
      <c r="B242" t="s">
        <v>185</v>
      </c>
      <c r="C242" t="str" cm="1">
        <f t="array" aca="1" ref="C242" ca="1">IF(ISNUMBER(FIND(B242,INDIRECT("'"&amp;"Full TS"&amp;"'!"&amp;"$P$"&amp;$A$239))),"YES","N/A")</f>
        <v>N/A</v>
      </c>
      <c r="E242" t="str">
        <f t="shared" ref="E242:E285" ca="1" si="5">IF(C242="n/a","n/a",_xlfn.TEXTJOIN("-",FALSE,$F$239:$S$239,B242,$U$239:$V$239))</f>
        <v>n/a</v>
      </c>
    </row>
    <row r="243" spans="2:5" x14ac:dyDescent="0.3">
      <c r="B243" t="s">
        <v>186</v>
      </c>
      <c r="C243" t="str" cm="1">
        <f t="array" aca="1" ref="C243" ca="1">IF(ISNUMBER(FIND(B243,INDIRECT("'"&amp;"Full TS"&amp;"'!"&amp;"$P$"&amp;$A$239))),"YES","N/A")</f>
        <v>N/A</v>
      </c>
      <c r="E243" t="str">
        <f t="shared" ca="1" si="5"/>
        <v>n/a</v>
      </c>
    </row>
    <row r="244" spans="2:5" x14ac:dyDescent="0.3">
      <c r="B244" t="s">
        <v>187</v>
      </c>
      <c r="C244" t="str" cm="1">
        <f t="array" aca="1" ref="C244" ca="1">IF(ISNUMBER(FIND(B244,INDIRECT("'"&amp;"Full TS"&amp;"'!"&amp;"$P$"&amp;$A$239))),"YES","N/A")</f>
        <v>N/A</v>
      </c>
      <c r="E244" t="str">
        <f t="shared" ca="1" si="5"/>
        <v>n/a</v>
      </c>
    </row>
    <row r="245" spans="2:5" x14ac:dyDescent="0.3">
      <c r="B245" t="s">
        <v>188</v>
      </c>
      <c r="C245" t="str" cm="1">
        <f t="array" aca="1" ref="C245" ca="1">IF(ISNUMBER(FIND(B245,INDIRECT("'"&amp;"Full TS"&amp;"'!"&amp;"$P$"&amp;$A$239))),"YES","N/A")</f>
        <v>N/A</v>
      </c>
      <c r="E245" t="str">
        <f t="shared" ca="1" si="5"/>
        <v>n/a</v>
      </c>
    </row>
    <row r="246" spans="2:5" x14ac:dyDescent="0.3">
      <c r="B246" t="s">
        <v>189</v>
      </c>
      <c r="C246" t="str" cm="1">
        <f t="array" aca="1" ref="C246" ca="1">IF(ISNUMBER(FIND(B246,INDIRECT("'"&amp;"Full TS"&amp;"'!"&amp;"$P$"&amp;$A$239))),"YES","N/A")</f>
        <v>N/A</v>
      </c>
      <c r="E246" t="str">
        <f t="shared" ca="1" si="5"/>
        <v>n/a</v>
      </c>
    </row>
    <row r="247" spans="2:5" x14ac:dyDescent="0.3">
      <c r="B247" t="s">
        <v>190</v>
      </c>
      <c r="C247" t="str" cm="1">
        <f t="array" aca="1" ref="C247" ca="1">IF(ISNUMBER(FIND(B247,INDIRECT("'"&amp;"Full TS"&amp;"'!"&amp;"$P$"&amp;$A$239))),"YES","N/A")</f>
        <v>N/A</v>
      </c>
      <c r="E247" t="str">
        <f t="shared" ca="1" si="5"/>
        <v>n/a</v>
      </c>
    </row>
    <row r="248" spans="2:5" x14ac:dyDescent="0.3">
      <c r="B248" t="s">
        <v>191</v>
      </c>
      <c r="C248" t="str" cm="1">
        <f t="array" aca="1" ref="C248" ca="1">IF(ISNUMBER(FIND(B248,INDIRECT("'"&amp;"Full TS"&amp;"'!"&amp;"$P$"&amp;$A$239))),"YES","N/A")</f>
        <v>N/A</v>
      </c>
      <c r="E248" t="str">
        <f t="shared" ca="1" si="5"/>
        <v>n/a</v>
      </c>
    </row>
    <row r="249" spans="2:5" x14ac:dyDescent="0.3">
      <c r="B249" t="s">
        <v>192</v>
      </c>
      <c r="C249" t="str" cm="1">
        <f t="array" aca="1" ref="C249" ca="1">IF(ISNUMBER(FIND(B249,INDIRECT("'"&amp;"Full TS"&amp;"'!"&amp;"$P$"&amp;$A$239))),"YES","N/A")</f>
        <v>N/A</v>
      </c>
      <c r="E249" t="str">
        <f t="shared" ca="1" si="5"/>
        <v>n/a</v>
      </c>
    </row>
    <row r="250" spans="2:5" x14ac:dyDescent="0.3">
      <c r="B250" t="s">
        <v>193</v>
      </c>
      <c r="C250" t="str" cm="1">
        <f t="array" aca="1" ref="C250" ca="1">IF(ISNUMBER(FIND(B250,INDIRECT("'"&amp;"Full TS"&amp;"'!"&amp;"$P$"&amp;$A$239))),"YES","N/A")</f>
        <v>N/A</v>
      </c>
      <c r="E250" t="str">
        <f t="shared" ca="1" si="5"/>
        <v>n/a</v>
      </c>
    </row>
    <row r="251" spans="2:5" x14ac:dyDescent="0.3">
      <c r="B251" t="s">
        <v>194</v>
      </c>
      <c r="C251" t="str" cm="1">
        <f t="array" aca="1" ref="C251" ca="1">IF(ISNUMBER(FIND(B251,INDIRECT("'"&amp;"Full TS"&amp;"'!"&amp;"$P$"&amp;$A$239))),"YES","N/A")</f>
        <v>N/A</v>
      </c>
      <c r="E251" t="str">
        <f t="shared" ca="1" si="5"/>
        <v>n/a</v>
      </c>
    </row>
    <row r="252" spans="2:5" x14ac:dyDescent="0.3">
      <c r="B252" t="s">
        <v>195</v>
      </c>
      <c r="C252" t="str" cm="1">
        <f t="array" aca="1" ref="C252" ca="1">IF(ISNUMBER(FIND(B252,INDIRECT("'"&amp;"Full TS"&amp;"'!"&amp;"$P$"&amp;$A$239))),"YES","N/A")</f>
        <v>N/A</v>
      </c>
      <c r="E252" t="str">
        <f t="shared" ca="1" si="5"/>
        <v>n/a</v>
      </c>
    </row>
    <row r="253" spans="2:5" x14ac:dyDescent="0.3">
      <c r="B253" t="s">
        <v>196</v>
      </c>
      <c r="C253" t="str" cm="1">
        <f t="array" aca="1" ref="C253" ca="1">IF(ISNUMBER(FIND(B253,INDIRECT("'"&amp;"Full TS"&amp;"'!"&amp;"$P$"&amp;$A$239))),"YES","N/A")</f>
        <v>N/A</v>
      </c>
      <c r="E253" t="str">
        <f t="shared" ca="1" si="5"/>
        <v>n/a</v>
      </c>
    </row>
    <row r="254" spans="2:5" x14ac:dyDescent="0.3">
      <c r="B254" t="s">
        <v>197</v>
      </c>
      <c r="C254" t="str" cm="1">
        <f t="array" aca="1" ref="C254" ca="1">IF(ISNUMBER(FIND(B254,INDIRECT("'"&amp;"Full TS"&amp;"'!"&amp;"$P$"&amp;$A$239))),"YES","N/A")</f>
        <v>N/A</v>
      </c>
      <c r="E254" t="str">
        <f t="shared" ca="1" si="5"/>
        <v>n/a</v>
      </c>
    </row>
    <row r="255" spans="2:5" x14ac:dyDescent="0.3">
      <c r="B255" t="s">
        <v>198</v>
      </c>
      <c r="C255" t="str" cm="1">
        <f t="array" aca="1" ref="C255" ca="1">IF(ISNUMBER(FIND(B255,INDIRECT("'"&amp;"Full TS"&amp;"'!"&amp;"$P$"&amp;$A$239))),"YES","N/A")</f>
        <v>N/A</v>
      </c>
      <c r="E255" t="str">
        <f t="shared" ca="1" si="5"/>
        <v>n/a</v>
      </c>
    </row>
    <row r="256" spans="2:5" x14ac:dyDescent="0.3">
      <c r="B256" t="s">
        <v>199</v>
      </c>
      <c r="C256" t="str" cm="1">
        <f t="array" aca="1" ref="C256" ca="1">IF(ISNUMBER(FIND(B256,INDIRECT("'"&amp;"Full TS"&amp;"'!"&amp;"$P$"&amp;$A$239))),"YES","N/A")</f>
        <v>N/A</v>
      </c>
      <c r="E256" t="str">
        <f t="shared" ca="1" si="5"/>
        <v>n/a</v>
      </c>
    </row>
    <row r="257" spans="2:5" x14ac:dyDescent="0.3">
      <c r="B257" t="s">
        <v>200</v>
      </c>
      <c r="C257" t="str" cm="1">
        <f t="array" aca="1" ref="C257" ca="1">IF(ISNUMBER(FIND(B257,INDIRECT("'"&amp;"Full TS"&amp;"'!"&amp;"$P$"&amp;$A$239))),"YES","N/A")</f>
        <v>N/A</v>
      </c>
      <c r="E257" t="str">
        <f t="shared" ca="1" si="5"/>
        <v>n/a</v>
      </c>
    </row>
    <row r="258" spans="2:5" x14ac:dyDescent="0.3">
      <c r="B258" t="s">
        <v>201</v>
      </c>
      <c r="C258" t="str" cm="1">
        <f t="array" aca="1" ref="C258" ca="1">IF(ISNUMBER(FIND(B258,INDIRECT("'"&amp;"Full TS"&amp;"'!"&amp;"$P$"&amp;$A$239))),"YES","N/A")</f>
        <v>N/A</v>
      </c>
      <c r="E258" t="str">
        <f t="shared" ca="1" si="5"/>
        <v>n/a</v>
      </c>
    </row>
    <row r="259" spans="2:5" x14ac:dyDescent="0.3">
      <c r="B259" t="s">
        <v>202</v>
      </c>
      <c r="C259" t="str" cm="1">
        <f t="array" aca="1" ref="C259" ca="1">IF(ISNUMBER(FIND(B259,INDIRECT("'"&amp;"Full TS"&amp;"'!"&amp;"$P$"&amp;$A$239))),"YES","N/A")</f>
        <v>N/A</v>
      </c>
      <c r="E259" t="str">
        <f t="shared" ca="1" si="5"/>
        <v>n/a</v>
      </c>
    </row>
    <row r="260" spans="2:5" x14ac:dyDescent="0.3">
      <c r="B260" t="s">
        <v>203</v>
      </c>
      <c r="C260" t="str" cm="1">
        <f t="array" aca="1" ref="C260" ca="1">IF(ISNUMBER(FIND(B260,INDIRECT("'"&amp;"Full TS"&amp;"'!"&amp;"$P$"&amp;$A$239))),"YES","N/A")</f>
        <v>N/A</v>
      </c>
      <c r="E260" t="str">
        <f t="shared" ca="1" si="5"/>
        <v>n/a</v>
      </c>
    </row>
    <row r="261" spans="2:5" x14ac:dyDescent="0.3">
      <c r="B261" t="s">
        <v>204</v>
      </c>
      <c r="C261" t="str" cm="1">
        <f t="array" aca="1" ref="C261" ca="1">IF(ISNUMBER(FIND(B261,INDIRECT("'"&amp;"Full TS"&amp;"'!"&amp;"$P$"&amp;$A$239))),"YES","N/A")</f>
        <v>N/A</v>
      </c>
      <c r="E261" t="str">
        <f t="shared" ca="1" si="5"/>
        <v>n/a</v>
      </c>
    </row>
    <row r="262" spans="2:5" x14ac:dyDescent="0.3">
      <c r="B262" t="s">
        <v>205</v>
      </c>
      <c r="C262" t="str" cm="1">
        <f t="array" aca="1" ref="C262" ca="1">IF(ISNUMBER(FIND(B262,INDIRECT("'"&amp;"Full TS"&amp;"'!"&amp;"$P$"&amp;$A$239))),"YES","N/A")</f>
        <v>N/A</v>
      </c>
      <c r="E262" t="str">
        <f t="shared" ca="1" si="5"/>
        <v>n/a</v>
      </c>
    </row>
    <row r="263" spans="2:5" x14ac:dyDescent="0.3">
      <c r="B263" t="s">
        <v>206</v>
      </c>
      <c r="C263" t="str" cm="1">
        <f t="array" aca="1" ref="C263" ca="1">IF(ISNUMBER(FIND(B263,INDIRECT("'"&amp;"Full TS"&amp;"'!"&amp;"$P$"&amp;$A$239))),"YES","N/A")</f>
        <v>N/A</v>
      </c>
      <c r="E263" t="str">
        <f t="shared" ca="1" si="5"/>
        <v>n/a</v>
      </c>
    </row>
    <row r="264" spans="2:5" x14ac:dyDescent="0.3">
      <c r="B264" t="s">
        <v>207</v>
      </c>
      <c r="C264" t="str" cm="1">
        <f t="array" aca="1" ref="C264" ca="1">IF(ISNUMBER(FIND(B264,INDIRECT("'"&amp;"Full TS"&amp;"'!"&amp;"$P$"&amp;$A$239))),"YES","N/A")</f>
        <v>N/A</v>
      </c>
      <c r="E264" t="str">
        <f t="shared" ca="1" si="5"/>
        <v>n/a</v>
      </c>
    </row>
    <row r="265" spans="2:5" x14ac:dyDescent="0.3">
      <c r="B265" t="s">
        <v>208</v>
      </c>
      <c r="C265" t="str" cm="1">
        <f t="array" aca="1" ref="C265" ca="1">IF(ISNUMBER(FIND(B265,INDIRECT("'"&amp;"Full TS"&amp;"'!"&amp;"$P$"&amp;$A$239))),"YES","N/A")</f>
        <v>N/A</v>
      </c>
      <c r="E265" t="str">
        <f t="shared" ca="1" si="5"/>
        <v>n/a</v>
      </c>
    </row>
    <row r="266" spans="2:5" x14ac:dyDescent="0.3">
      <c r="B266" t="s">
        <v>209</v>
      </c>
      <c r="C266" t="str" cm="1">
        <f t="array" aca="1" ref="C266" ca="1">IF(ISNUMBER(FIND(B266,INDIRECT("'"&amp;"Full TS"&amp;"'!"&amp;"$P$"&amp;$A$239))),"YES","N/A")</f>
        <v>N/A</v>
      </c>
      <c r="E266" t="str">
        <f t="shared" ca="1" si="5"/>
        <v>n/a</v>
      </c>
    </row>
    <row r="267" spans="2:5" x14ac:dyDescent="0.3">
      <c r="B267" t="s">
        <v>210</v>
      </c>
      <c r="C267" t="str" cm="1">
        <f t="array" aca="1" ref="C267" ca="1">IF(ISNUMBER(FIND(B267,INDIRECT("'"&amp;"Full TS"&amp;"'!"&amp;"$P$"&amp;$A$239))),"YES","N/A")</f>
        <v>N/A</v>
      </c>
      <c r="E267" t="str">
        <f t="shared" ca="1" si="5"/>
        <v>n/a</v>
      </c>
    </row>
    <row r="268" spans="2:5" x14ac:dyDescent="0.3">
      <c r="B268" t="s">
        <v>211</v>
      </c>
      <c r="C268" t="str" cm="1">
        <f t="array" aca="1" ref="C268" ca="1">IF(ISNUMBER(FIND(B268,INDIRECT("'"&amp;"Full TS"&amp;"'!"&amp;"$P$"&amp;$A$239))),"YES","N/A")</f>
        <v>N/A</v>
      </c>
      <c r="E268" t="str">
        <f t="shared" ca="1" si="5"/>
        <v>n/a</v>
      </c>
    </row>
    <row r="269" spans="2:5" x14ac:dyDescent="0.3">
      <c r="B269" t="s">
        <v>199</v>
      </c>
      <c r="C269" t="str" cm="1">
        <f t="array" aca="1" ref="C269" ca="1">IF(ISNUMBER(FIND(B269,INDIRECT("'"&amp;"Full TS"&amp;"'!"&amp;"$P$"&amp;$A$239))),"YES","N/A")</f>
        <v>N/A</v>
      </c>
      <c r="E269" t="str">
        <f t="shared" ca="1" si="5"/>
        <v>n/a</v>
      </c>
    </row>
    <row r="270" spans="2:5" x14ac:dyDescent="0.3">
      <c r="B270" t="s">
        <v>212</v>
      </c>
      <c r="C270" t="str" cm="1">
        <f t="array" aca="1" ref="C270" ca="1">IF(ISNUMBER(FIND(B270,INDIRECT("'"&amp;"Full TS"&amp;"'!"&amp;"$P$"&amp;$A$239))),"YES","N/A")</f>
        <v>N/A</v>
      </c>
      <c r="E270" t="str">
        <f t="shared" ca="1" si="5"/>
        <v>n/a</v>
      </c>
    </row>
    <row r="271" spans="2:5" x14ac:dyDescent="0.3">
      <c r="B271" t="s">
        <v>213</v>
      </c>
      <c r="C271" t="str" cm="1">
        <f t="array" aca="1" ref="C271" ca="1">IF(ISNUMBER(FIND(B271,INDIRECT("'"&amp;"Full TS"&amp;"'!"&amp;"$P$"&amp;$A$239))),"YES","N/A")</f>
        <v>N/A</v>
      </c>
      <c r="E271" t="str">
        <f t="shared" ca="1" si="5"/>
        <v>n/a</v>
      </c>
    </row>
    <row r="272" spans="2:5" x14ac:dyDescent="0.3">
      <c r="B272" t="s">
        <v>214</v>
      </c>
      <c r="C272" t="str" cm="1">
        <f t="array" aca="1" ref="C272" ca="1">IF(ISNUMBER(FIND(B272,INDIRECT("'"&amp;"Full TS"&amp;"'!"&amp;"$P$"&amp;$A$239))),"YES","N/A")</f>
        <v>N/A</v>
      </c>
      <c r="E272" t="str">
        <f t="shared" ca="1" si="5"/>
        <v>n/a</v>
      </c>
    </row>
    <row r="273" spans="1:22" x14ac:dyDescent="0.3">
      <c r="B273" t="s">
        <v>215</v>
      </c>
      <c r="C273" t="str" cm="1">
        <f t="array" aca="1" ref="C273" ca="1">IF(ISNUMBER(FIND(B273,INDIRECT("'"&amp;"Full TS"&amp;"'!"&amp;"$P$"&amp;$A$239))),"YES","N/A")</f>
        <v>N/A</v>
      </c>
      <c r="E273" t="str">
        <f t="shared" ca="1" si="5"/>
        <v>n/a</v>
      </c>
    </row>
    <row r="274" spans="1:22" x14ac:dyDescent="0.3">
      <c r="B274" t="s">
        <v>216</v>
      </c>
      <c r="C274" t="str" cm="1">
        <f t="array" aca="1" ref="C274" ca="1">IF(ISNUMBER(FIND(B274,INDIRECT("'"&amp;"Full TS"&amp;"'!"&amp;"$P$"&amp;$A$239))),"YES","N/A")</f>
        <v>N/A</v>
      </c>
      <c r="E274" t="str">
        <f t="shared" ca="1" si="5"/>
        <v>n/a</v>
      </c>
    </row>
    <row r="275" spans="1:22" x14ac:dyDescent="0.3">
      <c r="B275" t="s">
        <v>217</v>
      </c>
      <c r="C275" t="str" cm="1">
        <f t="array" aca="1" ref="C275" ca="1">IF(ISNUMBER(FIND(B275,INDIRECT("'"&amp;"Full TS"&amp;"'!"&amp;"$P$"&amp;$A$239))),"YES","N/A")</f>
        <v>N/A</v>
      </c>
      <c r="E275" t="str">
        <f t="shared" ca="1" si="5"/>
        <v>n/a</v>
      </c>
    </row>
    <row r="276" spans="1:22" x14ac:dyDescent="0.3">
      <c r="B276" t="s">
        <v>218</v>
      </c>
      <c r="C276" t="str" cm="1">
        <f t="array" aca="1" ref="C276" ca="1">IF(ISNUMBER(FIND(B276,INDIRECT("'"&amp;"Full TS"&amp;"'!"&amp;"$P$"&amp;$A$239))),"YES","N/A")</f>
        <v>N/A</v>
      </c>
      <c r="E276" t="str">
        <f t="shared" ca="1" si="5"/>
        <v>n/a</v>
      </c>
    </row>
    <row r="277" spans="1:22" x14ac:dyDescent="0.3">
      <c r="B277" t="s">
        <v>219</v>
      </c>
      <c r="C277" t="str" cm="1">
        <f t="array" aca="1" ref="C277" ca="1">IF(ISNUMBER(FIND(B277,INDIRECT("'"&amp;"Full TS"&amp;"'!"&amp;"$P$"&amp;$A$239))),"YES","N/A")</f>
        <v>N/A</v>
      </c>
      <c r="E277" t="str">
        <f t="shared" ca="1" si="5"/>
        <v>n/a</v>
      </c>
    </row>
    <row r="278" spans="1:22" x14ac:dyDescent="0.3">
      <c r="B278" t="s">
        <v>220</v>
      </c>
      <c r="C278" t="str" cm="1">
        <f t="array" aca="1" ref="C278" ca="1">IF(ISNUMBER(FIND(B278,INDIRECT("'"&amp;"Full TS"&amp;"'!"&amp;"$P$"&amp;$A$239))),"YES","N/A")</f>
        <v>N/A</v>
      </c>
      <c r="E278" t="str">
        <f t="shared" ca="1" si="5"/>
        <v>n/a</v>
      </c>
    </row>
    <row r="279" spans="1:22" x14ac:dyDescent="0.3">
      <c r="B279" t="s">
        <v>221</v>
      </c>
      <c r="C279" t="str" cm="1">
        <f t="array" aca="1" ref="C279" ca="1">IF(ISNUMBER(FIND(B279,INDIRECT("'"&amp;"Full TS"&amp;"'!"&amp;"$P$"&amp;$A$239))),"YES","N/A")</f>
        <v>N/A</v>
      </c>
      <c r="E279" t="str">
        <f t="shared" ca="1" si="5"/>
        <v>n/a</v>
      </c>
    </row>
    <row r="280" spans="1:22" x14ac:dyDescent="0.3">
      <c r="B280" t="s">
        <v>222</v>
      </c>
      <c r="C280" t="str" cm="1">
        <f t="array" aca="1" ref="C280" ca="1">IF(ISNUMBER(FIND(B280,INDIRECT("'"&amp;"Full TS"&amp;"'!"&amp;"$P$"&amp;$A$239))),"YES","N/A")</f>
        <v>N/A</v>
      </c>
      <c r="E280" t="str">
        <f t="shared" ca="1" si="5"/>
        <v>n/a</v>
      </c>
    </row>
    <row r="281" spans="1:22" x14ac:dyDescent="0.3">
      <c r="B281" t="s">
        <v>223</v>
      </c>
      <c r="C281" t="str" cm="1">
        <f t="array" aca="1" ref="C281" ca="1">IF(ISNUMBER(FIND(B281,INDIRECT("'"&amp;"Full TS"&amp;"'!"&amp;"$P$"&amp;$A$239))),"YES","N/A")</f>
        <v>N/A</v>
      </c>
      <c r="E281" t="str">
        <f t="shared" ca="1" si="5"/>
        <v>n/a</v>
      </c>
    </row>
    <row r="282" spans="1:22" x14ac:dyDescent="0.3">
      <c r="B282" t="s">
        <v>224</v>
      </c>
      <c r="C282" t="str" cm="1">
        <f t="array" aca="1" ref="C282" ca="1">IF(ISNUMBER(FIND(B282,INDIRECT("'"&amp;"Full TS"&amp;"'!"&amp;"$P$"&amp;$A$239))),"YES","N/A")</f>
        <v>N/A</v>
      </c>
      <c r="E282" t="str">
        <f t="shared" ca="1" si="5"/>
        <v>n/a</v>
      </c>
    </row>
    <row r="283" spans="1:22" x14ac:dyDescent="0.3">
      <c r="B283" t="s">
        <v>225</v>
      </c>
      <c r="C283" t="str" cm="1">
        <f t="array" aca="1" ref="C283" ca="1">IF(ISNUMBER(FIND(B283,INDIRECT("'"&amp;"Full TS"&amp;"'!"&amp;"$P$"&amp;$A$239))),"YES","N/A")</f>
        <v>N/A</v>
      </c>
      <c r="E283" t="str">
        <f t="shared" ca="1" si="5"/>
        <v>n/a</v>
      </c>
    </row>
    <row r="284" spans="1:22" x14ac:dyDescent="0.3">
      <c r="B284" t="s">
        <v>226</v>
      </c>
      <c r="C284" t="str" cm="1">
        <f t="array" aca="1" ref="C284" ca="1">IF(ISNUMBER(FIND(B284,INDIRECT("'"&amp;"Full TS"&amp;"'!"&amp;"$P$"&amp;$A$239))),"YES","N/A")</f>
        <v>N/A</v>
      </c>
      <c r="E284" t="str">
        <f t="shared" ca="1" si="5"/>
        <v>n/a</v>
      </c>
    </row>
    <row r="285" spans="1:22" x14ac:dyDescent="0.3">
      <c r="B285" t="s">
        <v>229</v>
      </c>
      <c r="C285" t="str" cm="1">
        <f t="array" aca="1" ref="C285" ca="1">IF(ISNUMBER(FIND(B285,INDIRECT("'"&amp;"Full TS"&amp;"'!"&amp;"$P$"&amp;$A$239))),"YES","N/A")</f>
        <v>N/A</v>
      </c>
      <c r="E285" t="str">
        <f t="shared" ca="1" si="5"/>
        <v>n/a</v>
      </c>
    </row>
    <row r="286" spans="1:22" x14ac:dyDescent="0.3">
      <c r="A286" s="27">
        <v>8</v>
      </c>
      <c r="F286" t="str" cm="1">
        <f t="array" aca="1" ref="F286" ca="1">VLOOKUP(INDIRECT("'"&amp;"Full TS"&amp;"'!"&amp;"B"&amp;A286),brandcode,2,FALSE)</f>
        <v>PS</v>
      </c>
      <c r="G286" t="str" cm="1">
        <f t="array" aca="1" ref="G286" ca="1">INDIRECT("'"&amp;"Full TS"&amp;"'!"&amp;"C"&amp;A286)</f>
        <v>FR</v>
      </c>
      <c r="H286" t="str" cm="1">
        <f t="array" aca="1" ref="H286" ca="1">IF(ISNUMBER(SEARCH("Android",INDIRECT("'"&amp;"Full TS"&amp;"'!"&amp;"D"&amp;A286))),"AND",IF(ISNUMBER(SEARCH("iOS",INDIRECT("'"&amp;"Full TS"&amp;"'!"&amp;"D"&amp;A286))),"iOS",IF(ISNUMBER(SEARCH("Mobile",INDIRECT("'"&amp;"Full TS"&amp;"'!"&amp;"D"&amp;A286))),"MOB",IF(ISNUMBER(SEARCH("Desktop",INDIRECT("'"&amp;"Full TS"&amp;"'!"&amp;"D"&amp;A286))),"DESK",IF(ISNUMBER(SEARCH("Display",INDIRECT("'"&amp;"Full TS"&amp;"'!"&amp;"D"&amp;A286))),"DIS","")))))</f>
        <v>AND</v>
      </c>
      <c r="I286" t="str" cm="1">
        <f t="array" aca="1" ref="I286" ca="1">INDIRECT("'"&amp;"Full TS"&amp;"'!"&amp;"E"&amp;A286)</f>
        <v>LaCourse</v>
      </c>
      <c r="J286" t="str" cm="1">
        <f t="array" aca="1" ref="J286" ca="1">INDIRECT("'"&amp;"Full TS"&amp;"'!"&amp;"F"&amp;A286)</f>
        <v>ADD</v>
      </c>
      <c r="K286" t="str" cm="1">
        <f t="array" aca="1" ref="K286" ca="1">INDIRECT("'"&amp;"Full TS"&amp;"'!"&amp;"G"&amp;A286)</f>
        <v>TSG</v>
      </c>
      <c r="L286" t="str" cm="1">
        <f t="array" aca="1" ref="L286" ca="1">INDIRECT("'"&amp;"Full TS"&amp;"'!"&amp;"H"&amp;A286)</f>
        <v>DV360</v>
      </c>
      <c r="M286" t="str" cm="1">
        <f t="array" aca="1" ref="M286" ca="1">INDIRECT("'"&amp;"Full TS"&amp;"'!"&amp;"I"&amp;A286)</f>
        <v>YouTube</v>
      </c>
      <c r="N286" t="str" cm="1">
        <f t="array" aca="1" ref="N286" ca="1">INDIRECT("'"&amp;"Full TS"&amp;"'!"&amp;"J"&amp;A286)</f>
        <v>ROS</v>
      </c>
      <c r="O286" t="str" cm="1">
        <f t="array" aca="1" ref="O286" ca="1">INDIRECT("'"&amp;"Full TS"&amp;"'!"&amp;"K"&amp;A286)</f>
        <v>M1845_Sport_Games_Lifestyle_Lookalikes</v>
      </c>
      <c r="P286" t="str" cm="1">
        <f t="array" aca="1" ref="P286" ca="1">INDIRECT("'"&amp;"Full TS"&amp;"'!"&amp;"L"&amp;A286)</f>
        <v>POKER</v>
      </c>
      <c r="Q286" t="str" cm="1">
        <f t="array" aca="1" ref="Q286" ca="1">INDIRECT("'"&amp;"Full TS"&amp;"'!"&amp;"M"&amp;A286)</f>
        <v>LACOURSE</v>
      </c>
      <c r="R286" t="str" cm="1">
        <f t="array" aca="1" ref="R286" ca="1">INDIRECT("'"&amp;"Full TS"&amp;"'!"&amp;"N"&amp;A286)</f>
        <v>FDB</v>
      </c>
      <c r="S286" t="str" cm="1">
        <f t="array" aca="1" ref="S286" ca="1">IF(ISNUMBER(SEARCH("www.",INDIRECT("'"&amp;"Full TS"&amp;"'!"&amp;"O"&amp;A286))),"LP","AS")</f>
        <v>AS</v>
      </c>
      <c r="T286" t="str" cm="1">
        <f t="array" aca="1" ref="T286" ca="1">INDIRECT("'"&amp;"Full TS"&amp;"'!"&amp;"P"&amp;A286)</f>
        <v>https://www.pokerstars.fr/sites/android/lacourse/starcode</v>
      </c>
      <c r="U286" t="str" cm="1">
        <f t="array" aca="1" ref="U286" ca="1">IF(ISNUMBER(SEARCH("prospecting",INDIRECT("'"&amp;"Full TS"&amp;"'!"&amp;"Q"&amp;A286))),"P","R")</f>
        <v>R</v>
      </c>
      <c r="V286" t="str" cm="1">
        <f t="array" aca="1" ref="V286" ca="1">INDIRECT("'"&amp;"Full TS"&amp;"'!"&amp;"R"&amp;A286)</f>
        <v>VOD6LAN</v>
      </c>
    </row>
    <row r="287" spans="1:22" x14ac:dyDescent="0.3">
      <c r="B287" t="s">
        <v>182</v>
      </c>
      <c r="C287" t="s">
        <v>183</v>
      </c>
    </row>
    <row r="288" spans="1:22" x14ac:dyDescent="0.3">
      <c r="B288" t="s">
        <v>184</v>
      </c>
      <c r="C288" t="str" cm="1">
        <f t="array" aca="1" ref="C288" ca="1">IF(ISNUMBER(FIND(B288,INDIRECT("'"&amp;"Full TS"&amp;"'!"&amp;"$P$"&amp;$A$286))),"YES","N/A")</f>
        <v>N/A</v>
      </c>
      <c r="E288" t="str">
        <f ca="1">IF(C288="n/a","n/a",_xlfn.TEXTJOIN("-",FALSE,$F$286:$S$286,B288,$U$286:$V$286))</f>
        <v>n/a</v>
      </c>
    </row>
    <row r="289" spans="2:5" x14ac:dyDescent="0.3">
      <c r="B289" t="s">
        <v>185</v>
      </c>
      <c r="C289" t="str" cm="1">
        <f t="array" aca="1" ref="C289" ca="1">IF(ISNUMBER(FIND(B289,INDIRECT("'"&amp;"Full TS"&amp;"'!"&amp;"$P$"&amp;$A$286))),"YES","N/A")</f>
        <v>N/A</v>
      </c>
      <c r="E289" t="str">
        <f t="shared" ref="E289:E332" ca="1" si="6">IF(C289="n/a","n/a",_xlfn.TEXTJOIN("-",FALSE,$F$286:$S$286,B289,$U$286:$V$286))</f>
        <v>n/a</v>
      </c>
    </row>
    <row r="290" spans="2:5" x14ac:dyDescent="0.3">
      <c r="B290" t="s">
        <v>186</v>
      </c>
      <c r="C290" t="str" cm="1">
        <f t="array" aca="1" ref="C290" ca="1">IF(ISNUMBER(FIND(B290,INDIRECT("'"&amp;"Full TS"&amp;"'!"&amp;"$P$"&amp;$A$286))),"YES","N/A")</f>
        <v>N/A</v>
      </c>
      <c r="E290" t="str">
        <f t="shared" ca="1" si="6"/>
        <v>n/a</v>
      </c>
    </row>
    <row r="291" spans="2:5" x14ac:dyDescent="0.3">
      <c r="B291" t="s">
        <v>187</v>
      </c>
      <c r="C291" t="str" cm="1">
        <f t="array" aca="1" ref="C291" ca="1">IF(ISNUMBER(FIND(B291,INDIRECT("'"&amp;"Full TS"&amp;"'!"&amp;"$P$"&amp;$A$286))),"YES","N/A")</f>
        <v>N/A</v>
      </c>
      <c r="E291" t="str">
        <f t="shared" ca="1" si="6"/>
        <v>n/a</v>
      </c>
    </row>
    <row r="292" spans="2:5" x14ac:dyDescent="0.3">
      <c r="B292" t="s">
        <v>188</v>
      </c>
      <c r="C292" t="str" cm="1">
        <f t="array" aca="1" ref="C292" ca="1">IF(ISNUMBER(FIND(B292,INDIRECT("'"&amp;"Full TS"&amp;"'!"&amp;"$P$"&amp;$A$286))),"YES","N/A")</f>
        <v>N/A</v>
      </c>
      <c r="E292" t="str">
        <f t="shared" ca="1" si="6"/>
        <v>n/a</v>
      </c>
    </row>
    <row r="293" spans="2:5" x14ac:dyDescent="0.3">
      <c r="B293" t="s">
        <v>189</v>
      </c>
      <c r="C293" t="str" cm="1">
        <f t="array" aca="1" ref="C293" ca="1">IF(ISNUMBER(FIND(B293,INDIRECT("'"&amp;"Full TS"&amp;"'!"&amp;"$P$"&amp;$A$286))),"YES","N/A")</f>
        <v>N/A</v>
      </c>
      <c r="E293" t="str">
        <f t="shared" ca="1" si="6"/>
        <v>n/a</v>
      </c>
    </row>
    <row r="294" spans="2:5" x14ac:dyDescent="0.3">
      <c r="B294" t="s">
        <v>190</v>
      </c>
      <c r="C294" t="str" cm="1">
        <f t="array" aca="1" ref="C294" ca="1">IF(ISNUMBER(FIND(B294,INDIRECT("'"&amp;"Full TS"&amp;"'!"&amp;"$P$"&amp;$A$286))),"YES","N/A")</f>
        <v>N/A</v>
      </c>
      <c r="E294" t="str">
        <f t="shared" ca="1" si="6"/>
        <v>n/a</v>
      </c>
    </row>
    <row r="295" spans="2:5" x14ac:dyDescent="0.3">
      <c r="B295" t="s">
        <v>191</v>
      </c>
      <c r="C295" t="str" cm="1">
        <f t="array" aca="1" ref="C295" ca="1">IF(ISNUMBER(FIND(B295,INDIRECT("'"&amp;"Full TS"&amp;"'!"&amp;"$P$"&amp;$A$286))),"YES","N/A")</f>
        <v>N/A</v>
      </c>
      <c r="E295" t="str">
        <f t="shared" ca="1" si="6"/>
        <v>n/a</v>
      </c>
    </row>
    <row r="296" spans="2:5" x14ac:dyDescent="0.3">
      <c r="B296" t="s">
        <v>192</v>
      </c>
      <c r="C296" t="str" cm="1">
        <f t="array" aca="1" ref="C296" ca="1">IF(ISNUMBER(FIND(B296,INDIRECT("'"&amp;"Full TS"&amp;"'!"&amp;"$P$"&amp;$A$286))),"YES","N/A")</f>
        <v>N/A</v>
      </c>
      <c r="E296" t="str">
        <f t="shared" ca="1" si="6"/>
        <v>n/a</v>
      </c>
    </row>
    <row r="297" spans="2:5" x14ac:dyDescent="0.3">
      <c r="B297" t="s">
        <v>193</v>
      </c>
      <c r="C297" t="str" cm="1">
        <f t="array" aca="1" ref="C297" ca="1">IF(ISNUMBER(FIND(B297,INDIRECT("'"&amp;"Full TS"&amp;"'!"&amp;"$P$"&amp;$A$286))),"YES","N/A")</f>
        <v>N/A</v>
      </c>
      <c r="E297" t="str">
        <f t="shared" ca="1" si="6"/>
        <v>n/a</v>
      </c>
    </row>
    <row r="298" spans="2:5" x14ac:dyDescent="0.3">
      <c r="B298" t="s">
        <v>194</v>
      </c>
      <c r="C298" t="str" cm="1">
        <f t="array" aca="1" ref="C298" ca="1">IF(ISNUMBER(FIND(B298,INDIRECT("'"&amp;"Full TS"&amp;"'!"&amp;"$P$"&amp;$A$286))),"YES","N/A")</f>
        <v>N/A</v>
      </c>
      <c r="E298" t="str">
        <f t="shared" ca="1" si="6"/>
        <v>n/a</v>
      </c>
    </row>
    <row r="299" spans="2:5" x14ac:dyDescent="0.3">
      <c r="B299" t="s">
        <v>195</v>
      </c>
      <c r="C299" t="str" cm="1">
        <f t="array" aca="1" ref="C299" ca="1">IF(ISNUMBER(FIND(B299,INDIRECT("'"&amp;"Full TS"&amp;"'!"&amp;"$P$"&amp;$A$286))),"YES","N/A")</f>
        <v>N/A</v>
      </c>
      <c r="E299" t="str">
        <f t="shared" ca="1" si="6"/>
        <v>n/a</v>
      </c>
    </row>
    <row r="300" spans="2:5" x14ac:dyDescent="0.3">
      <c r="B300" t="s">
        <v>196</v>
      </c>
      <c r="C300" t="str" cm="1">
        <f t="array" aca="1" ref="C300" ca="1">IF(ISNUMBER(FIND(B300,INDIRECT("'"&amp;"Full TS"&amp;"'!"&amp;"$P$"&amp;$A$286))),"YES","N/A")</f>
        <v>N/A</v>
      </c>
      <c r="E300" t="str">
        <f t="shared" ca="1" si="6"/>
        <v>n/a</v>
      </c>
    </row>
    <row r="301" spans="2:5" x14ac:dyDescent="0.3">
      <c r="B301" t="s">
        <v>197</v>
      </c>
      <c r="C301" t="str" cm="1">
        <f t="array" aca="1" ref="C301" ca="1">IF(ISNUMBER(FIND(B301,INDIRECT("'"&amp;"Full TS"&amp;"'!"&amp;"$P$"&amp;$A$286))),"YES","N/A")</f>
        <v>N/A</v>
      </c>
      <c r="E301" t="str">
        <f t="shared" ca="1" si="6"/>
        <v>n/a</v>
      </c>
    </row>
    <row r="302" spans="2:5" x14ac:dyDescent="0.3">
      <c r="B302" t="s">
        <v>198</v>
      </c>
      <c r="C302" t="str" cm="1">
        <f t="array" aca="1" ref="C302" ca="1">IF(ISNUMBER(FIND(B302,INDIRECT("'"&amp;"Full TS"&amp;"'!"&amp;"$P$"&amp;$A$286))),"YES","N/A")</f>
        <v>N/A</v>
      </c>
      <c r="E302" t="str">
        <f t="shared" ca="1" si="6"/>
        <v>n/a</v>
      </c>
    </row>
    <row r="303" spans="2:5" x14ac:dyDescent="0.3">
      <c r="B303" t="s">
        <v>199</v>
      </c>
      <c r="C303" t="str" cm="1">
        <f t="array" aca="1" ref="C303" ca="1">IF(ISNUMBER(FIND(B303,INDIRECT("'"&amp;"Full TS"&amp;"'!"&amp;"$P$"&amp;$A$286))),"YES","N/A")</f>
        <v>N/A</v>
      </c>
      <c r="E303" t="str">
        <f t="shared" ca="1" si="6"/>
        <v>n/a</v>
      </c>
    </row>
    <row r="304" spans="2:5" x14ac:dyDescent="0.3">
      <c r="B304" t="s">
        <v>200</v>
      </c>
      <c r="C304" t="str" cm="1">
        <f t="array" aca="1" ref="C304" ca="1">IF(ISNUMBER(FIND(B304,INDIRECT("'"&amp;"Full TS"&amp;"'!"&amp;"$P$"&amp;$A$286))),"YES","N/A")</f>
        <v>N/A</v>
      </c>
      <c r="E304" t="str">
        <f t="shared" ca="1" si="6"/>
        <v>n/a</v>
      </c>
    </row>
    <row r="305" spans="2:5" x14ac:dyDescent="0.3">
      <c r="B305" t="s">
        <v>201</v>
      </c>
      <c r="C305" t="str" cm="1">
        <f t="array" aca="1" ref="C305" ca="1">IF(ISNUMBER(FIND(B305,INDIRECT("'"&amp;"Full TS"&amp;"'!"&amp;"$P$"&amp;$A$286))),"YES","N/A")</f>
        <v>N/A</v>
      </c>
      <c r="E305" t="str">
        <f t="shared" ca="1" si="6"/>
        <v>n/a</v>
      </c>
    </row>
    <row r="306" spans="2:5" x14ac:dyDescent="0.3">
      <c r="B306" t="s">
        <v>202</v>
      </c>
      <c r="C306" t="str" cm="1">
        <f t="array" aca="1" ref="C306" ca="1">IF(ISNUMBER(FIND(B306,INDIRECT("'"&amp;"Full TS"&amp;"'!"&amp;"$P$"&amp;$A$286))),"YES","N/A")</f>
        <v>N/A</v>
      </c>
      <c r="E306" t="str">
        <f t="shared" ca="1" si="6"/>
        <v>n/a</v>
      </c>
    </row>
    <row r="307" spans="2:5" x14ac:dyDescent="0.3">
      <c r="B307" t="s">
        <v>203</v>
      </c>
      <c r="C307" t="str" cm="1">
        <f t="array" aca="1" ref="C307" ca="1">IF(ISNUMBER(FIND(B307,INDIRECT("'"&amp;"Full TS"&amp;"'!"&amp;"$P$"&amp;$A$286))),"YES","N/A")</f>
        <v>N/A</v>
      </c>
      <c r="E307" t="str">
        <f t="shared" ca="1" si="6"/>
        <v>n/a</v>
      </c>
    </row>
    <row r="308" spans="2:5" x14ac:dyDescent="0.3">
      <c r="B308" t="s">
        <v>204</v>
      </c>
      <c r="C308" t="str" cm="1">
        <f t="array" aca="1" ref="C308" ca="1">IF(ISNUMBER(FIND(B308,INDIRECT("'"&amp;"Full TS"&amp;"'!"&amp;"$P$"&amp;$A$286))),"YES","N/A")</f>
        <v>N/A</v>
      </c>
      <c r="E308" t="str">
        <f t="shared" ca="1" si="6"/>
        <v>n/a</v>
      </c>
    </row>
    <row r="309" spans="2:5" x14ac:dyDescent="0.3">
      <c r="B309" t="s">
        <v>205</v>
      </c>
      <c r="C309" t="str" cm="1">
        <f t="array" aca="1" ref="C309" ca="1">IF(ISNUMBER(FIND(B309,INDIRECT("'"&amp;"Full TS"&amp;"'!"&amp;"$P$"&amp;$A$286))),"YES","N/A")</f>
        <v>N/A</v>
      </c>
      <c r="E309" t="str">
        <f t="shared" ca="1" si="6"/>
        <v>n/a</v>
      </c>
    </row>
    <row r="310" spans="2:5" x14ac:dyDescent="0.3">
      <c r="B310" t="s">
        <v>206</v>
      </c>
      <c r="C310" t="str" cm="1">
        <f t="array" aca="1" ref="C310" ca="1">IF(ISNUMBER(FIND(B310,INDIRECT("'"&amp;"Full TS"&amp;"'!"&amp;"$P$"&amp;$A$286))),"YES","N/A")</f>
        <v>N/A</v>
      </c>
      <c r="E310" t="str">
        <f t="shared" ca="1" si="6"/>
        <v>n/a</v>
      </c>
    </row>
    <row r="311" spans="2:5" x14ac:dyDescent="0.3">
      <c r="B311" t="s">
        <v>207</v>
      </c>
      <c r="C311" t="str" cm="1">
        <f t="array" aca="1" ref="C311" ca="1">IF(ISNUMBER(FIND(B311,INDIRECT("'"&amp;"Full TS"&amp;"'!"&amp;"$P$"&amp;$A$286))),"YES","N/A")</f>
        <v>N/A</v>
      </c>
      <c r="E311" t="str">
        <f t="shared" ca="1" si="6"/>
        <v>n/a</v>
      </c>
    </row>
    <row r="312" spans="2:5" x14ac:dyDescent="0.3">
      <c r="B312" t="s">
        <v>208</v>
      </c>
      <c r="C312" t="str" cm="1">
        <f t="array" aca="1" ref="C312" ca="1">IF(ISNUMBER(FIND(B312,INDIRECT("'"&amp;"Full TS"&amp;"'!"&amp;"$P$"&amp;$A$286))),"YES","N/A")</f>
        <v>N/A</v>
      </c>
      <c r="E312" t="str">
        <f t="shared" ca="1" si="6"/>
        <v>n/a</v>
      </c>
    </row>
    <row r="313" spans="2:5" x14ac:dyDescent="0.3">
      <c r="B313" t="s">
        <v>209</v>
      </c>
      <c r="C313" t="str" cm="1">
        <f t="array" aca="1" ref="C313" ca="1">IF(ISNUMBER(FIND(B313,INDIRECT("'"&amp;"Full TS"&amp;"'!"&amp;"$P$"&amp;$A$286))),"YES","N/A")</f>
        <v>N/A</v>
      </c>
      <c r="E313" t="str">
        <f t="shared" ca="1" si="6"/>
        <v>n/a</v>
      </c>
    </row>
    <row r="314" spans="2:5" x14ac:dyDescent="0.3">
      <c r="B314" t="s">
        <v>210</v>
      </c>
      <c r="C314" t="str" cm="1">
        <f t="array" aca="1" ref="C314" ca="1">IF(ISNUMBER(FIND(B314,INDIRECT("'"&amp;"Full TS"&amp;"'!"&amp;"$P$"&amp;$A$286))),"YES","N/A")</f>
        <v>N/A</v>
      </c>
      <c r="E314" t="str">
        <f t="shared" ca="1" si="6"/>
        <v>n/a</v>
      </c>
    </row>
    <row r="315" spans="2:5" x14ac:dyDescent="0.3">
      <c r="B315" t="s">
        <v>211</v>
      </c>
      <c r="C315" t="str" cm="1">
        <f t="array" aca="1" ref="C315" ca="1">IF(ISNUMBER(FIND(B315,INDIRECT("'"&amp;"Full TS"&amp;"'!"&amp;"$P$"&amp;$A$286))),"YES","N/A")</f>
        <v>N/A</v>
      </c>
      <c r="E315" t="str">
        <f t="shared" ca="1" si="6"/>
        <v>n/a</v>
      </c>
    </row>
    <row r="316" spans="2:5" x14ac:dyDescent="0.3">
      <c r="B316" t="s">
        <v>199</v>
      </c>
      <c r="C316" t="str" cm="1">
        <f t="array" aca="1" ref="C316" ca="1">IF(ISNUMBER(FIND(B316,INDIRECT("'"&amp;"Full TS"&amp;"'!"&amp;"$P$"&amp;$A$286))),"YES","N/A")</f>
        <v>N/A</v>
      </c>
      <c r="E316" t="str">
        <f t="shared" ca="1" si="6"/>
        <v>n/a</v>
      </c>
    </row>
    <row r="317" spans="2:5" x14ac:dyDescent="0.3">
      <c r="B317" t="s">
        <v>212</v>
      </c>
      <c r="C317" t="str" cm="1">
        <f t="array" aca="1" ref="C317" ca="1">IF(ISNUMBER(FIND(B317,INDIRECT("'"&amp;"Full TS"&amp;"'!"&amp;"$P$"&amp;$A$286))),"YES","N/A")</f>
        <v>N/A</v>
      </c>
      <c r="E317" t="str">
        <f t="shared" ca="1" si="6"/>
        <v>n/a</v>
      </c>
    </row>
    <row r="318" spans="2:5" x14ac:dyDescent="0.3">
      <c r="B318" t="s">
        <v>213</v>
      </c>
      <c r="C318" t="str" cm="1">
        <f t="array" aca="1" ref="C318" ca="1">IF(ISNUMBER(FIND(B318,INDIRECT("'"&amp;"Full TS"&amp;"'!"&amp;"$P$"&amp;$A$286))),"YES","N/A")</f>
        <v>N/A</v>
      </c>
      <c r="E318" t="str">
        <f t="shared" ca="1" si="6"/>
        <v>n/a</v>
      </c>
    </row>
    <row r="319" spans="2:5" x14ac:dyDescent="0.3">
      <c r="B319" t="s">
        <v>214</v>
      </c>
      <c r="C319" t="str" cm="1">
        <f t="array" aca="1" ref="C319" ca="1">IF(ISNUMBER(FIND(B319,INDIRECT("'"&amp;"Full TS"&amp;"'!"&amp;"$P$"&amp;$A$286))),"YES","N/A")</f>
        <v>N/A</v>
      </c>
      <c r="E319" t="str">
        <f t="shared" ca="1" si="6"/>
        <v>n/a</v>
      </c>
    </row>
    <row r="320" spans="2:5" x14ac:dyDescent="0.3">
      <c r="B320" t="s">
        <v>215</v>
      </c>
      <c r="C320" t="str" cm="1">
        <f t="array" aca="1" ref="C320" ca="1">IF(ISNUMBER(FIND(B320,INDIRECT("'"&amp;"Full TS"&amp;"'!"&amp;"$P$"&amp;$A$286))),"YES","N/A")</f>
        <v>N/A</v>
      </c>
      <c r="E320" t="str">
        <f t="shared" ca="1" si="6"/>
        <v>n/a</v>
      </c>
    </row>
    <row r="321" spans="1:22" x14ac:dyDescent="0.3">
      <c r="B321" t="s">
        <v>216</v>
      </c>
      <c r="C321" t="str" cm="1">
        <f t="array" aca="1" ref="C321" ca="1">IF(ISNUMBER(FIND(B321,INDIRECT("'"&amp;"Full TS"&amp;"'!"&amp;"$P$"&amp;$A$286))),"YES","N/A")</f>
        <v>N/A</v>
      </c>
      <c r="E321" t="str">
        <f t="shared" ca="1" si="6"/>
        <v>n/a</v>
      </c>
    </row>
    <row r="322" spans="1:22" x14ac:dyDescent="0.3">
      <c r="B322" t="s">
        <v>217</v>
      </c>
      <c r="C322" t="str" cm="1">
        <f t="array" aca="1" ref="C322" ca="1">IF(ISNUMBER(FIND(B322,INDIRECT("'"&amp;"Full TS"&amp;"'!"&amp;"$P$"&amp;$A$286))),"YES","N/A")</f>
        <v>N/A</v>
      </c>
      <c r="E322" t="str">
        <f t="shared" ca="1" si="6"/>
        <v>n/a</v>
      </c>
    </row>
    <row r="323" spans="1:22" x14ac:dyDescent="0.3">
      <c r="B323" t="s">
        <v>218</v>
      </c>
      <c r="C323" t="str" cm="1">
        <f t="array" aca="1" ref="C323" ca="1">IF(ISNUMBER(FIND(B323,INDIRECT("'"&amp;"Full TS"&amp;"'!"&amp;"$P$"&amp;$A$286))),"YES","N/A")</f>
        <v>N/A</v>
      </c>
      <c r="E323" t="str">
        <f t="shared" ca="1" si="6"/>
        <v>n/a</v>
      </c>
    </row>
    <row r="324" spans="1:22" x14ac:dyDescent="0.3">
      <c r="B324" t="s">
        <v>219</v>
      </c>
      <c r="C324" t="str" cm="1">
        <f t="array" aca="1" ref="C324" ca="1">IF(ISNUMBER(FIND(B324,INDIRECT("'"&amp;"Full TS"&amp;"'!"&amp;"$P$"&amp;$A$286))),"YES","N/A")</f>
        <v>N/A</v>
      </c>
      <c r="E324" t="str">
        <f t="shared" ca="1" si="6"/>
        <v>n/a</v>
      </c>
    </row>
    <row r="325" spans="1:22" x14ac:dyDescent="0.3">
      <c r="B325" t="s">
        <v>220</v>
      </c>
      <c r="C325" t="str" cm="1">
        <f t="array" aca="1" ref="C325" ca="1">IF(ISNUMBER(FIND(B325,INDIRECT("'"&amp;"Full TS"&amp;"'!"&amp;"$P$"&amp;$A$286))),"YES","N/A")</f>
        <v>N/A</v>
      </c>
      <c r="E325" t="str">
        <f t="shared" ca="1" si="6"/>
        <v>n/a</v>
      </c>
    </row>
    <row r="326" spans="1:22" x14ac:dyDescent="0.3">
      <c r="B326" t="s">
        <v>221</v>
      </c>
      <c r="C326" t="str" cm="1">
        <f t="array" aca="1" ref="C326" ca="1">IF(ISNUMBER(FIND(B326,INDIRECT("'"&amp;"Full TS"&amp;"'!"&amp;"$P$"&amp;$A$286))),"YES","N/A")</f>
        <v>N/A</v>
      </c>
      <c r="E326" t="str">
        <f t="shared" ca="1" si="6"/>
        <v>n/a</v>
      </c>
    </row>
    <row r="327" spans="1:22" x14ac:dyDescent="0.3">
      <c r="B327" t="s">
        <v>222</v>
      </c>
      <c r="C327" t="str" cm="1">
        <f t="array" aca="1" ref="C327" ca="1">IF(ISNUMBER(FIND(B327,INDIRECT("'"&amp;"Full TS"&amp;"'!"&amp;"$P$"&amp;$A$286))),"YES","N/A")</f>
        <v>N/A</v>
      </c>
      <c r="E327" t="str">
        <f t="shared" ca="1" si="6"/>
        <v>n/a</v>
      </c>
    </row>
    <row r="328" spans="1:22" x14ac:dyDescent="0.3">
      <c r="B328" t="s">
        <v>223</v>
      </c>
      <c r="C328" t="str" cm="1">
        <f t="array" aca="1" ref="C328" ca="1">IF(ISNUMBER(FIND(B328,INDIRECT("'"&amp;"Full TS"&amp;"'!"&amp;"$P$"&amp;$A$286))),"YES","N/A")</f>
        <v>N/A</v>
      </c>
      <c r="E328" t="str">
        <f t="shared" ca="1" si="6"/>
        <v>n/a</v>
      </c>
    </row>
    <row r="329" spans="1:22" x14ac:dyDescent="0.3">
      <c r="B329" t="s">
        <v>224</v>
      </c>
      <c r="C329" t="str" cm="1">
        <f t="array" aca="1" ref="C329" ca="1">IF(ISNUMBER(FIND(B329,INDIRECT("'"&amp;"Full TS"&amp;"'!"&amp;"$P$"&amp;$A$286))),"YES","N/A")</f>
        <v>N/A</v>
      </c>
      <c r="E329" t="str">
        <f t="shared" ca="1" si="6"/>
        <v>n/a</v>
      </c>
    </row>
    <row r="330" spans="1:22" x14ac:dyDescent="0.3">
      <c r="B330" t="s">
        <v>225</v>
      </c>
      <c r="C330" t="str" cm="1">
        <f t="array" aca="1" ref="C330" ca="1">IF(ISNUMBER(FIND(B330,INDIRECT("'"&amp;"Full TS"&amp;"'!"&amp;"$P$"&amp;$A$286))),"YES","N/A")</f>
        <v>N/A</v>
      </c>
      <c r="E330" t="str">
        <f t="shared" ca="1" si="6"/>
        <v>n/a</v>
      </c>
    </row>
    <row r="331" spans="1:22" x14ac:dyDescent="0.3">
      <c r="B331" t="s">
        <v>226</v>
      </c>
      <c r="C331" t="str" cm="1">
        <f t="array" aca="1" ref="C331" ca="1">IF(ISNUMBER(FIND(B331,INDIRECT("'"&amp;"Full TS"&amp;"'!"&amp;"$P$"&amp;$A$286))),"YES","N/A")</f>
        <v>N/A</v>
      </c>
      <c r="E331" t="str">
        <f t="shared" ca="1" si="6"/>
        <v>n/a</v>
      </c>
    </row>
    <row r="332" spans="1:22" x14ac:dyDescent="0.3">
      <c r="B332" t="s">
        <v>229</v>
      </c>
      <c r="C332" t="str" cm="1">
        <f t="array" aca="1" ref="C332" ca="1">IF(ISNUMBER(FIND(B332,INDIRECT("'"&amp;"Full TS"&amp;"'!"&amp;"$P$"&amp;$A$286))),"YES","N/A")</f>
        <v>N/A</v>
      </c>
      <c r="E332" t="str">
        <f t="shared" ca="1" si="6"/>
        <v>n/a</v>
      </c>
    </row>
    <row r="333" spans="1:22" x14ac:dyDescent="0.3">
      <c r="A333" s="27">
        <v>9</v>
      </c>
      <c r="F333" t="str" cm="1">
        <f t="array" aca="1" ref="F333" ca="1">VLOOKUP(INDIRECT("'"&amp;"Full TS"&amp;"'!"&amp;"B"&amp;A333),brandcode,2,FALSE)</f>
        <v>PS</v>
      </c>
      <c r="G333" t="str" cm="1">
        <f t="array" aca="1" ref="G333" ca="1">INDIRECT("'"&amp;"Full TS"&amp;"'!"&amp;"C"&amp;A333)</f>
        <v>FR</v>
      </c>
      <c r="H333" t="str" cm="1">
        <f t="array" aca="1" ref="H333" ca="1">IF(ISNUMBER(SEARCH("Android",INDIRECT("'"&amp;"Full TS"&amp;"'!"&amp;"D"&amp;A333))),"AND",IF(ISNUMBER(SEARCH("iOS",INDIRECT("'"&amp;"Full TS"&amp;"'!"&amp;"D"&amp;A333))),"iOS",IF(ISNUMBER(SEARCH("Mobile",INDIRECT("'"&amp;"Full TS"&amp;"'!"&amp;"D"&amp;A333))),"MOB",IF(ISNUMBER(SEARCH("Desktop",INDIRECT("'"&amp;"Full TS"&amp;"'!"&amp;"D"&amp;A333))),"DESK",IF(ISNUMBER(SEARCH("Display",INDIRECT("'"&amp;"Full TS"&amp;"'!"&amp;"D"&amp;A333))),"DIS","")))))</f>
        <v>iOS</v>
      </c>
      <c r="I333" t="str" cm="1">
        <f t="array" aca="1" ref="I333" ca="1">INDIRECT("'"&amp;"Full TS"&amp;"'!"&amp;"E"&amp;A333)</f>
        <v>LaCourse</v>
      </c>
      <c r="J333" t="str" cm="1">
        <f t="array" aca="1" ref="J333" ca="1">INDIRECT("'"&amp;"Full TS"&amp;"'!"&amp;"F"&amp;A333)</f>
        <v>ADD</v>
      </c>
      <c r="K333" t="str" cm="1">
        <f t="array" aca="1" ref="K333" ca="1">INDIRECT("'"&amp;"Full TS"&amp;"'!"&amp;"G"&amp;A333)</f>
        <v>TSG</v>
      </c>
      <c r="L333" t="str" cm="1">
        <f t="array" aca="1" ref="L333" ca="1">INDIRECT("'"&amp;"Full TS"&amp;"'!"&amp;"H"&amp;A333)</f>
        <v>DV360</v>
      </c>
      <c r="M333" t="str" cm="1">
        <f t="array" aca="1" ref="M333" ca="1">INDIRECT("'"&amp;"Full TS"&amp;"'!"&amp;"I"&amp;A333)</f>
        <v>YouTube</v>
      </c>
      <c r="N333" t="str" cm="1">
        <f t="array" aca="1" ref="N333" ca="1">INDIRECT("'"&amp;"Full TS"&amp;"'!"&amp;"J"&amp;A333)</f>
        <v>ROS</v>
      </c>
      <c r="O333" t="str" cm="1">
        <f t="array" aca="1" ref="O333" ca="1">INDIRECT("'"&amp;"Full TS"&amp;"'!"&amp;"K"&amp;A333)</f>
        <v>M1845_Sport_Games_Lifestyle_Lookalikes</v>
      </c>
      <c r="P333" t="str" cm="1">
        <f t="array" aca="1" ref="P333" ca="1">INDIRECT("'"&amp;"Full TS"&amp;"'!"&amp;"L"&amp;A333)</f>
        <v>POKER</v>
      </c>
      <c r="Q333" t="str" cm="1">
        <f t="array" aca="1" ref="Q333" ca="1">INDIRECT("'"&amp;"Full TS"&amp;"'!"&amp;"M"&amp;A333)</f>
        <v>LACOURSE</v>
      </c>
      <c r="R333" t="str" cm="1">
        <f t="array" aca="1" ref="R333" ca="1">INDIRECT("'"&amp;"Full TS"&amp;"'!"&amp;"N"&amp;A333)</f>
        <v>FDB</v>
      </c>
      <c r="S333" t="str" cm="1">
        <f t="array" aca="1" ref="S333" ca="1">IF(ISNUMBER(SEARCH("www.",INDIRECT("'"&amp;"Full TS"&amp;"'!"&amp;"O"&amp;A333))),"LP","AS")</f>
        <v>LP</v>
      </c>
      <c r="T333" cm="1">
        <f t="array" aca="1" ref="T333" ca="1">INDIRECT("'"&amp;"Full TS"&amp;"'!"&amp;"P"&amp;A333)</f>
        <v>0</v>
      </c>
      <c r="U333" t="str" cm="1">
        <f t="array" aca="1" ref="U333" ca="1">IF(ISNUMBER(SEARCH("prospecting",INDIRECT("'"&amp;"Full TS"&amp;"'!"&amp;"Q"&amp;A333))),"P","R")</f>
        <v>R</v>
      </c>
      <c r="V333" t="str" cm="1">
        <f t="array" aca="1" ref="V333" ca="1">INDIRECT("'"&amp;"Full TS"&amp;"'!"&amp;"R"&amp;A333)</f>
        <v>VOD6LAN</v>
      </c>
    </row>
    <row r="334" spans="1:22" x14ac:dyDescent="0.3">
      <c r="B334" t="s">
        <v>182</v>
      </c>
      <c r="C334" t="s">
        <v>183</v>
      </c>
    </row>
    <row r="335" spans="1:22" x14ac:dyDescent="0.3">
      <c r="B335" t="s">
        <v>184</v>
      </c>
      <c r="C335" t="str" cm="1">
        <f t="array" aca="1" ref="C335" ca="1">IF(ISNUMBER(FIND(B335,INDIRECT("'"&amp;"Full TS"&amp;"'!"&amp;"$P$"&amp;$A$333))),"YES","N/A")</f>
        <v>N/A</v>
      </c>
      <c r="E335" t="str">
        <f ca="1">IF(C335="n/a","n/a",_xlfn.TEXTJOIN("-",FALSE,$F$333:$S$333,B335,$U$333:$V$333))</f>
        <v>n/a</v>
      </c>
    </row>
    <row r="336" spans="1:22" x14ac:dyDescent="0.3">
      <c r="B336" t="s">
        <v>185</v>
      </c>
      <c r="C336" t="str" cm="1">
        <f t="array" aca="1" ref="C336" ca="1">IF(ISNUMBER(FIND(B336,INDIRECT("'"&amp;"Full TS"&amp;"'!"&amp;"$P$"&amp;$A$333))),"YES","N/A")</f>
        <v>N/A</v>
      </c>
      <c r="E336" t="str">
        <f t="shared" ref="E336:E379" ca="1" si="7">IF(C336="n/a","n/a",_xlfn.TEXTJOIN("-",FALSE,$F$333:$S$333,B336,$U$333:$V$333))</f>
        <v>n/a</v>
      </c>
    </row>
    <row r="337" spans="2:5" x14ac:dyDescent="0.3">
      <c r="B337" t="s">
        <v>186</v>
      </c>
      <c r="C337" t="str" cm="1">
        <f t="array" aca="1" ref="C337" ca="1">IF(ISNUMBER(FIND(B337,INDIRECT("'"&amp;"Full TS"&amp;"'!"&amp;"$P$"&amp;$A$333))),"YES","N/A")</f>
        <v>N/A</v>
      </c>
      <c r="E337" t="str">
        <f t="shared" ca="1" si="7"/>
        <v>n/a</v>
      </c>
    </row>
    <row r="338" spans="2:5" x14ac:dyDescent="0.3">
      <c r="B338" t="s">
        <v>187</v>
      </c>
      <c r="C338" t="str" cm="1">
        <f t="array" aca="1" ref="C338" ca="1">IF(ISNUMBER(FIND(B338,INDIRECT("'"&amp;"Full TS"&amp;"'!"&amp;"$P$"&amp;$A$333))),"YES","N/A")</f>
        <v>N/A</v>
      </c>
      <c r="E338" t="str">
        <f t="shared" ca="1" si="7"/>
        <v>n/a</v>
      </c>
    </row>
    <row r="339" spans="2:5" x14ac:dyDescent="0.3">
      <c r="B339" t="s">
        <v>188</v>
      </c>
      <c r="C339" t="str" cm="1">
        <f t="array" aca="1" ref="C339" ca="1">IF(ISNUMBER(FIND(B339,INDIRECT("'"&amp;"Full TS"&amp;"'!"&amp;"$P$"&amp;$A$333))),"YES","N/A")</f>
        <v>N/A</v>
      </c>
      <c r="E339" t="str">
        <f t="shared" ca="1" si="7"/>
        <v>n/a</v>
      </c>
    </row>
    <row r="340" spans="2:5" x14ac:dyDescent="0.3">
      <c r="B340" t="s">
        <v>189</v>
      </c>
      <c r="C340" t="str" cm="1">
        <f t="array" aca="1" ref="C340" ca="1">IF(ISNUMBER(FIND(B340,INDIRECT("'"&amp;"Full TS"&amp;"'!"&amp;"$P$"&amp;$A$333))),"YES","N/A")</f>
        <v>N/A</v>
      </c>
      <c r="E340" t="str">
        <f t="shared" ca="1" si="7"/>
        <v>n/a</v>
      </c>
    </row>
    <row r="341" spans="2:5" x14ac:dyDescent="0.3">
      <c r="B341" t="s">
        <v>190</v>
      </c>
      <c r="C341" t="str" cm="1">
        <f t="array" aca="1" ref="C341" ca="1">IF(ISNUMBER(FIND(B341,INDIRECT("'"&amp;"Full TS"&amp;"'!"&amp;"$P$"&amp;$A$333))),"YES","N/A")</f>
        <v>N/A</v>
      </c>
      <c r="E341" t="str">
        <f t="shared" ca="1" si="7"/>
        <v>n/a</v>
      </c>
    </row>
    <row r="342" spans="2:5" x14ac:dyDescent="0.3">
      <c r="B342" t="s">
        <v>191</v>
      </c>
      <c r="C342" t="str" cm="1">
        <f t="array" aca="1" ref="C342" ca="1">IF(ISNUMBER(FIND(B342,INDIRECT("'"&amp;"Full TS"&amp;"'!"&amp;"$P$"&amp;$A$333))),"YES","N/A")</f>
        <v>N/A</v>
      </c>
      <c r="E342" t="str">
        <f t="shared" ca="1" si="7"/>
        <v>n/a</v>
      </c>
    </row>
    <row r="343" spans="2:5" x14ac:dyDescent="0.3">
      <c r="B343" t="s">
        <v>192</v>
      </c>
      <c r="C343" t="str" cm="1">
        <f t="array" aca="1" ref="C343" ca="1">IF(ISNUMBER(FIND(B343,INDIRECT("'"&amp;"Full TS"&amp;"'!"&amp;"$P$"&amp;$A$333))),"YES","N/A")</f>
        <v>N/A</v>
      </c>
      <c r="E343" t="str">
        <f t="shared" ca="1" si="7"/>
        <v>n/a</v>
      </c>
    </row>
    <row r="344" spans="2:5" x14ac:dyDescent="0.3">
      <c r="B344" t="s">
        <v>193</v>
      </c>
      <c r="C344" t="str" cm="1">
        <f t="array" aca="1" ref="C344" ca="1">IF(ISNUMBER(FIND(B344,INDIRECT("'"&amp;"Full TS"&amp;"'!"&amp;"$P$"&amp;$A$333))),"YES","N/A")</f>
        <v>N/A</v>
      </c>
      <c r="E344" t="str">
        <f t="shared" ca="1" si="7"/>
        <v>n/a</v>
      </c>
    </row>
    <row r="345" spans="2:5" x14ac:dyDescent="0.3">
      <c r="B345" t="s">
        <v>194</v>
      </c>
      <c r="C345" t="str" cm="1">
        <f t="array" aca="1" ref="C345" ca="1">IF(ISNUMBER(FIND(B345,INDIRECT("'"&amp;"Full TS"&amp;"'!"&amp;"$P$"&amp;$A$333))),"YES","N/A")</f>
        <v>N/A</v>
      </c>
      <c r="E345" t="str">
        <f t="shared" ca="1" si="7"/>
        <v>n/a</v>
      </c>
    </row>
    <row r="346" spans="2:5" x14ac:dyDescent="0.3">
      <c r="B346" t="s">
        <v>195</v>
      </c>
      <c r="C346" t="str" cm="1">
        <f t="array" aca="1" ref="C346" ca="1">IF(ISNUMBER(FIND(B346,INDIRECT("'"&amp;"Full TS"&amp;"'!"&amp;"$P$"&amp;$A$333))),"YES","N/A")</f>
        <v>N/A</v>
      </c>
      <c r="E346" t="str">
        <f t="shared" ca="1" si="7"/>
        <v>n/a</v>
      </c>
    </row>
    <row r="347" spans="2:5" x14ac:dyDescent="0.3">
      <c r="B347" t="s">
        <v>196</v>
      </c>
      <c r="C347" t="str" cm="1">
        <f t="array" aca="1" ref="C347" ca="1">IF(ISNUMBER(FIND(B347,INDIRECT("'"&amp;"Full TS"&amp;"'!"&amp;"$P$"&amp;$A$333))),"YES","N/A")</f>
        <v>N/A</v>
      </c>
      <c r="E347" t="str">
        <f t="shared" ca="1" si="7"/>
        <v>n/a</v>
      </c>
    </row>
    <row r="348" spans="2:5" x14ac:dyDescent="0.3">
      <c r="B348" t="s">
        <v>197</v>
      </c>
      <c r="C348" t="str" cm="1">
        <f t="array" aca="1" ref="C348" ca="1">IF(ISNUMBER(FIND(B348,INDIRECT("'"&amp;"Full TS"&amp;"'!"&amp;"$P$"&amp;$A$333))),"YES","N/A")</f>
        <v>N/A</v>
      </c>
      <c r="E348" t="str">
        <f t="shared" ca="1" si="7"/>
        <v>n/a</v>
      </c>
    </row>
    <row r="349" spans="2:5" x14ac:dyDescent="0.3">
      <c r="B349" t="s">
        <v>198</v>
      </c>
      <c r="C349" t="str" cm="1">
        <f t="array" aca="1" ref="C349" ca="1">IF(ISNUMBER(FIND(B349,INDIRECT("'"&amp;"Full TS"&amp;"'!"&amp;"$P$"&amp;$A$333))),"YES","N/A")</f>
        <v>N/A</v>
      </c>
      <c r="E349" t="str">
        <f t="shared" ca="1" si="7"/>
        <v>n/a</v>
      </c>
    </row>
    <row r="350" spans="2:5" x14ac:dyDescent="0.3">
      <c r="B350" t="s">
        <v>199</v>
      </c>
      <c r="C350" t="str" cm="1">
        <f t="array" aca="1" ref="C350" ca="1">IF(ISNUMBER(FIND(B350,INDIRECT("'"&amp;"Full TS"&amp;"'!"&amp;"$P$"&amp;$A$333))),"YES","N/A")</f>
        <v>N/A</v>
      </c>
      <c r="E350" t="str">
        <f t="shared" ca="1" si="7"/>
        <v>n/a</v>
      </c>
    </row>
    <row r="351" spans="2:5" x14ac:dyDescent="0.3">
      <c r="B351" t="s">
        <v>200</v>
      </c>
      <c r="C351" t="str" cm="1">
        <f t="array" aca="1" ref="C351" ca="1">IF(ISNUMBER(FIND(B351,INDIRECT("'"&amp;"Full TS"&amp;"'!"&amp;"$P$"&amp;$A$333))),"YES","N/A")</f>
        <v>N/A</v>
      </c>
      <c r="E351" t="str">
        <f t="shared" ca="1" si="7"/>
        <v>n/a</v>
      </c>
    </row>
    <row r="352" spans="2:5" x14ac:dyDescent="0.3">
      <c r="B352" t="s">
        <v>201</v>
      </c>
      <c r="C352" t="str" cm="1">
        <f t="array" aca="1" ref="C352" ca="1">IF(ISNUMBER(FIND(B352,INDIRECT("'"&amp;"Full TS"&amp;"'!"&amp;"$P$"&amp;$A$333))),"YES","N/A")</f>
        <v>N/A</v>
      </c>
      <c r="E352" t="str">
        <f t="shared" ca="1" si="7"/>
        <v>n/a</v>
      </c>
    </row>
    <row r="353" spans="2:5" x14ac:dyDescent="0.3">
      <c r="B353" t="s">
        <v>202</v>
      </c>
      <c r="C353" t="str" cm="1">
        <f t="array" aca="1" ref="C353" ca="1">IF(ISNUMBER(FIND(B353,INDIRECT("'"&amp;"Full TS"&amp;"'!"&amp;"$P$"&amp;$A$333))),"YES","N/A")</f>
        <v>N/A</v>
      </c>
      <c r="E353" t="str">
        <f t="shared" ca="1" si="7"/>
        <v>n/a</v>
      </c>
    </row>
    <row r="354" spans="2:5" x14ac:dyDescent="0.3">
      <c r="B354" t="s">
        <v>203</v>
      </c>
      <c r="C354" t="str" cm="1">
        <f t="array" aca="1" ref="C354" ca="1">IF(ISNUMBER(FIND(B354,INDIRECT("'"&amp;"Full TS"&amp;"'!"&amp;"$P$"&amp;$A$333))),"YES","N/A")</f>
        <v>N/A</v>
      </c>
      <c r="E354" t="str">
        <f t="shared" ca="1" si="7"/>
        <v>n/a</v>
      </c>
    </row>
    <row r="355" spans="2:5" x14ac:dyDescent="0.3">
      <c r="B355" t="s">
        <v>204</v>
      </c>
      <c r="C355" t="str" cm="1">
        <f t="array" aca="1" ref="C355" ca="1">IF(ISNUMBER(FIND(B355,INDIRECT("'"&amp;"Full TS"&amp;"'!"&amp;"$P$"&amp;$A$333))),"YES","N/A")</f>
        <v>N/A</v>
      </c>
      <c r="E355" t="str">
        <f t="shared" ca="1" si="7"/>
        <v>n/a</v>
      </c>
    </row>
    <row r="356" spans="2:5" x14ac:dyDescent="0.3">
      <c r="B356" t="s">
        <v>205</v>
      </c>
      <c r="C356" t="str" cm="1">
        <f t="array" aca="1" ref="C356" ca="1">IF(ISNUMBER(FIND(B356,INDIRECT("'"&amp;"Full TS"&amp;"'!"&amp;"$P$"&amp;$A$333))),"YES","N/A")</f>
        <v>N/A</v>
      </c>
      <c r="E356" t="str">
        <f t="shared" ca="1" si="7"/>
        <v>n/a</v>
      </c>
    </row>
    <row r="357" spans="2:5" x14ac:dyDescent="0.3">
      <c r="B357" t="s">
        <v>206</v>
      </c>
      <c r="C357" t="str" cm="1">
        <f t="array" aca="1" ref="C357" ca="1">IF(ISNUMBER(FIND(B357,INDIRECT("'"&amp;"Full TS"&amp;"'!"&amp;"$P$"&amp;$A$333))),"YES","N/A")</f>
        <v>N/A</v>
      </c>
      <c r="E357" t="str">
        <f t="shared" ca="1" si="7"/>
        <v>n/a</v>
      </c>
    </row>
    <row r="358" spans="2:5" x14ac:dyDescent="0.3">
      <c r="B358" t="s">
        <v>207</v>
      </c>
      <c r="C358" t="str" cm="1">
        <f t="array" aca="1" ref="C358" ca="1">IF(ISNUMBER(FIND(B358,INDIRECT("'"&amp;"Full TS"&amp;"'!"&amp;"$P$"&amp;$A$333))),"YES","N/A")</f>
        <v>N/A</v>
      </c>
      <c r="E358" t="str">
        <f t="shared" ca="1" si="7"/>
        <v>n/a</v>
      </c>
    </row>
    <row r="359" spans="2:5" x14ac:dyDescent="0.3">
      <c r="B359" t="s">
        <v>208</v>
      </c>
      <c r="C359" t="str" cm="1">
        <f t="array" aca="1" ref="C359" ca="1">IF(ISNUMBER(FIND(B359,INDIRECT("'"&amp;"Full TS"&amp;"'!"&amp;"$P$"&amp;$A$333))),"YES","N/A")</f>
        <v>N/A</v>
      </c>
      <c r="E359" t="str">
        <f t="shared" ca="1" si="7"/>
        <v>n/a</v>
      </c>
    </row>
    <row r="360" spans="2:5" x14ac:dyDescent="0.3">
      <c r="B360" t="s">
        <v>209</v>
      </c>
      <c r="C360" t="str" cm="1">
        <f t="array" aca="1" ref="C360" ca="1">IF(ISNUMBER(FIND(B360,INDIRECT("'"&amp;"Full TS"&amp;"'!"&amp;"$P$"&amp;$A$333))),"YES","N/A")</f>
        <v>N/A</v>
      </c>
      <c r="E360" t="str">
        <f t="shared" ca="1" si="7"/>
        <v>n/a</v>
      </c>
    </row>
    <row r="361" spans="2:5" x14ac:dyDescent="0.3">
      <c r="B361" t="s">
        <v>210</v>
      </c>
      <c r="C361" t="str" cm="1">
        <f t="array" aca="1" ref="C361" ca="1">IF(ISNUMBER(FIND(B361,INDIRECT("'"&amp;"Full TS"&amp;"'!"&amp;"$P$"&amp;$A$333))),"YES","N/A")</f>
        <v>N/A</v>
      </c>
      <c r="E361" t="str">
        <f t="shared" ca="1" si="7"/>
        <v>n/a</v>
      </c>
    </row>
    <row r="362" spans="2:5" x14ac:dyDescent="0.3">
      <c r="B362" t="s">
        <v>211</v>
      </c>
      <c r="C362" t="str" cm="1">
        <f t="array" aca="1" ref="C362" ca="1">IF(ISNUMBER(FIND(B362,INDIRECT("'"&amp;"Full TS"&amp;"'!"&amp;"$P$"&amp;$A$333))),"YES","N/A")</f>
        <v>N/A</v>
      </c>
      <c r="E362" t="str">
        <f t="shared" ca="1" si="7"/>
        <v>n/a</v>
      </c>
    </row>
    <row r="363" spans="2:5" x14ac:dyDescent="0.3">
      <c r="B363" t="s">
        <v>199</v>
      </c>
      <c r="C363" t="str" cm="1">
        <f t="array" aca="1" ref="C363" ca="1">IF(ISNUMBER(FIND(B363,INDIRECT("'"&amp;"Full TS"&amp;"'!"&amp;"$P$"&amp;$A$333))),"YES","N/A")</f>
        <v>N/A</v>
      </c>
      <c r="E363" t="str">
        <f t="shared" ca="1" si="7"/>
        <v>n/a</v>
      </c>
    </row>
    <row r="364" spans="2:5" x14ac:dyDescent="0.3">
      <c r="B364" t="s">
        <v>212</v>
      </c>
      <c r="C364" t="str" cm="1">
        <f t="array" aca="1" ref="C364" ca="1">IF(ISNUMBER(FIND(B364,INDIRECT("'"&amp;"Full TS"&amp;"'!"&amp;"$P$"&amp;$A$333))),"YES","N/A")</f>
        <v>N/A</v>
      </c>
      <c r="E364" t="str">
        <f t="shared" ca="1" si="7"/>
        <v>n/a</v>
      </c>
    </row>
    <row r="365" spans="2:5" x14ac:dyDescent="0.3">
      <c r="B365" t="s">
        <v>213</v>
      </c>
      <c r="C365" t="str" cm="1">
        <f t="array" aca="1" ref="C365" ca="1">IF(ISNUMBER(FIND(B365,INDIRECT("'"&amp;"Full TS"&amp;"'!"&amp;"$P$"&amp;$A$333))),"YES","N/A")</f>
        <v>N/A</v>
      </c>
      <c r="E365" t="str">
        <f t="shared" ca="1" si="7"/>
        <v>n/a</v>
      </c>
    </row>
    <row r="366" spans="2:5" x14ac:dyDescent="0.3">
      <c r="B366" t="s">
        <v>214</v>
      </c>
      <c r="C366" t="str" cm="1">
        <f t="array" aca="1" ref="C366" ca="1">IF(ISNUMBER(FIND(B366,INDIRECT("'"&amp;"Full TS"&amp;"'!"&amp;"$P$"&amp;$A$333))),"YES","N/A")</f>
        <v>N/A</v>
      </c>
      <c r="E366" t="str">
        <f t="shared" ca="1" si="7"/>
        <v>n/a</v>
      </c>
    </row>
    <row r="367" spans="2:5" x14ac:dyDescent="0.3">
      <c r="B367" t="s">
        <v>215</v>
      </c>
      <c r="C367" t="str" cm="1">
        <f t="array" aca="1" ref="C367" ca="1">IF(ISNUMBER(FIND(B367,INDIRECT("'"&amp;"Full TS"&amp;"'!"&amp;"$P$"&amp;$A$333))),"YES","N/A")</f>
        <v>N/A</v>
      </c>
      <c r="E367" t="str">
        <f t="shared" ca="1" si="7"/>
        <v>n/a</v>
      </c>
    </row>
    <row r="368" spans="2:5" x14ac:dyDescent="0.3">
      <c r="B368" t="s">
        <v>216</v>
      </c>
      <c r="C368" t="str" cm="1">
        <f t="array" aca="1" ref="C368" ca="1">IF(ISNUMBER(FIND(B368,INDIRECT("'"&amp;"Full TS"&amp;"'!"&amp;"$P$"&amp;$A$333))),"YES","N/A")</f>
        <v>N/A</v>
      </c>
      <c r="E368" t="str">
        <f t="shared" ca="1" si="7"/>
        <v>n/a</v>
      </c>
    </row>
    <row r="369" spans="1:22" x14ac:dyDescent="0.3">
      <c r="B369" t="s">
        <v>217</v>
      </c>
      <c r="C369" t="str" cm="1">
        <f t="array" aca="1" ref="C369" ca="1">IF(ISNUMBER(FIND(B369,INDIRECT("'"&amp;"Full TS"&amp;"'!"&amp;"$P$"&amp;$A$333))),"YES","N/A")</f>
        <v>N/A</v>
      </c>
      <c r="E369" t="str">
        <f t="shared" ca="1" si="7"/>
        <v>n/a</v>
      </c>
    </row>
    <row r="370" spans="1:22" x14ac:dyDescent="0.3">
      <c r="B370" t="s">
        <v>218</v>
      </c>
      <c r="C370" t="str" cm="1">
        <f t="array" aca="1" ref="C370" ca="1">IF(ISNUMBER(FIND(B370,INDIRECT("'"&amp;"Full TS"&amp;"'!"&amp;"$P$"&amp;$A$333))),"YES","N/A")</f>
        <v>N/A</v>
      </c>
      <c r="E370" t="str">
        <f t="shared" ca="1" si="7"/>
        <v>n/a</v>
      </c>
    </row>
    <row r="371" spans="1:22" x14ac:dyDescent="0.3">
      <c r="B371" t="s">
        <v>219</v>
      </c>
      <c r="C371" t="str" cm="1">
        <f t="array" aca="1" ref="C371" ca="1">IF(ISNUMBER(FIND(B371,INDIRECT("'"&amp;"Full TS"&amp;"'!"&amp;"$P$"&amp;$A$333))),"YES","N/A")</f>
        <v>N/A</v>
      </c>
      <c r="E371" t="str">
        <f t="shared" ca="1" si="7"/>
        <v>n/a</v>
      </c>
    </row>
    <row r="372" spans="1:22" x14ac:dyDescent="0.3">
      <c r="B372" t="s">
        <v>220</v>
      </c>
      <c r="C372" t="str" cm="1">
        <f t="array" aca="1" ref="C372" ca="1">IF(ISNUMBER(FIND(B372,INDIRECT("'"&amp;"Full TS"&amp;"'!"&amp;"$P$"&amp;$A$333))),"YES","N/A")</f>
        <v>N/A</v>
      </c>
      <c r="E372" t="str">
        <f t="shared" ca="1" si="7"/>
        <v>n/a</v>
      </c>
    </row>
    <row r="373" spans="1:22" x14ac:dyDescent="0.3">
      <c r="B373" t="s">
        <v>221</v>
      </c>
      <c r="C373" t="str" cm="1">
        <f t="array" aca="1" ref="C373" ca="1">IF(ISNUMBER(FIND(B373,INDIRECT("'"&amp;"Full TS"&amp;"'!"&amp;"$P$"&amp;$A$333))),"YES","N/A")</f>
        <v>N/A</v>
      </c>
      <c r="E373" t="str">
        <f t="shared" ca="1" si="7"/>
        <v>n/a</v>
      </c>
    </row>
    <row r="374" spans="1:22" x14ac:dyDescent="0.3">
      <c r="B374" t="s">
        <v>222</v>
      </c>
      <c r="C374" t="str" cm="1">
        <f t="array" aca="1" ref="C374" ca="1">IF(ISNUMBER(FIND(B374,INDIRECT("'"&amp;"Full TS"&amp;"'!"&amp;"$P$"&amp;$A$333))),"YES","N/A")</f>
        <v>N/A</v>
      </c>
      <c r="E374" t="str">
        <f t="shared" ca="1" si="7"/>
        <v>n/a</v>
      </c>
    </row>
    <row r="375" spans="1:22" x14ac:dyDescent="0.3">
      <c r="B375" t="s">
        <v>223</v>
      </c>
      <c r="C375" t="str" cm="1">
        <f t="array" aca="1" ref="C375" ca="1">IF(ISNUMBER(FIND(B375,INDIRECT("'"&amp;"Full TS"&amp;"'!"&amp;"$P$"&amp;$A$333))),"YES","N/A")</f>
        <v>N/A</v>
      </c>
      <c r="E375" t="str">
        <f t="shared" ca="1" si="7"/>
        <v>n/a</v>
      </c>
    </row>
    <row r="376" spans="1:22" x14ac:dyDescent="0.3">
      <c r="B376" t="s">
        <v>224</v>
      </c>
      <c r="C376" t="str" cm="1">
        <f t="array" aca="1" ref="C376" ca="1">IF(ISNUMBER(FIND(B376,INDIRECT("'"&amp;"Full TS"&amp;"'!"&amp;"$P$"&amp;$A$333))),"YES","N/A")</f>
        <v>N/A</v>
      </c>
      <c r="E376" t="str">
        <f t="shared" ca="1" si="7"/>
        <v>n/a</v>
      </c>
    </row>
    <row r="377" spans="1:22" x14ac:dyDescent="0.3">
      <c r="B377" t="s">
        <v>225</v>
      </c>
      <c r="C377" t="str" cm="1">
        <f t="array" aca="1" ref="C377" ca="1">IF(ISNUMBER(FIND(B377,INDIRECT("'"&amp;"Full TS"&amp;"'!"&amp;"$P$"&amp;$A$333))),"YES","N/A")</f>
        <v>N/A</v>
      </c>
      <c r="E377" t="str">
        <f t="shared" ca="1" si="7"/>
        <v>n/a</v>
      </c>
    </row>
    <row r="378" spans="1:22" x14ac:dyDescent="0.3">
      <c r="B378" t="s">
        <v>226</v>
      </c>
      <c r="C378" t="str" cm="1">
        <f t="array" aca="1" ref="C378" ca="1">IF(ISNUMBER(FIND(B378,INDIRECT("'"&amp;"Full TS"&amp;"'!"&amp;"$P$"&amp;$A$333))),"YES","N/A")</f>
        <v>N/A</v>
      </c>
      <c r="E378" t="str">
        <f t="shared" ca="1" si="7"/>
        <v>n/a</v>
      </c>
    </row>
    <row r="379" spans="1:22" x14ac:dyDescent="0.3">
      <c r="B379" t="s">
        <v>229</v>
      </c>
      <c r="C379" t="str" cm="1">
        <f t="array" aca="1" ref="C379" ca="1">IF(ISNUMBER(FIND(B379,INDIRECT("'"&amp;"Full TS"&amp;"'!"&amp;"$P$"&amp;$A$333))),"YES","N/A")</f>
        <v>N/A</v>
      </c>
      <c r="E379" t="str">
        <f t="shared" ca="1" si="7"/>
        <v>n/a</v>
      </c>
    </row>
    <row r="380" spans="1:22" x14ac:dyDescent="0.3">
      <c r="A380" s="27">
        <v>10</v>
      </c>
      <c r="F380" t="str" cm="1">
        <f t="array" aca="1" ref="F380" ca="1">VLOOKUP(INDIRECT("'"&amp;"Full TS"&amp;"'!"&amp;"B"&amp;A380),brandcode,2,FALSE)</f>
        <v>PS</v>
      </c>
      <c r="G380" t="str" cm="1">
        <f t="array" aca="1" ref="G380" ca="1">INDIRECT("'"&amp;"Full TS"&amp;"'!"&amp;"C"&amp;A380)</f>
        <v>FR</v>
      </c>
      <c r="H380" t="str" cm="1">
        <f t="array" aca="1" ref="H380" ca="1">IF(ISNUMBER(SEARCH("Android",INDIRECT("'"&amp;"Full TS"&amp;"'!"&amp;"D"&amp;A380))),"AND",IF(ISNUMBER(SEARCH("iOS",INDIRECT("'"&amp;"Full TS"&amp;"'!"&amp;"D"&amp;A380))),"iOS",IF(ISNUMBER(SEARCH("Mobile",INDIRECT("'"&amp;"Full TS"&amp;"'!"&amp;"D"&amp;A380))),"MOB",IF(ISNUMBER(SEARCH("Desktop",INDIRECT("'"&amp;"Full TS"&amp;"'!"&amp;"D"&amp;A380))),"DESK",IF(ISNUMBER(SEARCH("Display",INDIRECT("'"&amp;"Full TS"&amp;"'!"&amp;"D"&amp;A380))),"DIS","")))))</f>
        <v>DESK</v>
      </c>
      <c r="I380" t="str" cm="1">
        <f t="array" aca="1" ref="I380" ca="1">INDIRECT("'"&amp;"Full TS"&amp;"'!"&amp;"E"&amp;A380)</f>
        <v>LaCourse</v>
      </c>
      <c r="J380" t="str" cm="1">
        <f t="array" aca="1" ref="J380" ca="1">INDIRECT("'"&amp;"Full TS"&amp;"'!"&amp;"F"&amp;A380)</f>
        <v>ADD</v>
      </c>
      <c r="K380" t="str" cm="1">
        <f t="array" aca="1" ref="K380" ca="1">INDIRECT("'"&amp;"Full TS"&amp;"'!"&amp;"G"&amp;A380)</f>
        <v>TSG</v>
      </c>
      <c r="L380" t="str" cm="1">
        <f t="array" aca="1" ref="L380" ca="1">INDIRECT("'"&amp;"Full TS"&amp;"'!"&amp;"H"&amp;A380)</f>
        <v>Mediamath</v>
      </c>
      <c r="M380" t="str" cm="1">
        <f t="array" aca="1" ref="M380" ca="1">INDIRECT("'"&amp;"Full TS"&amp;"'!"&amp;"I"&amp;A380)</f>
        <v>OpenMarket</v>
      </c>
      <c r="N380" t="str" cm="1">
        <f t="array" aca="1" ref="N380" ca="1">INDIRECT("'"&amp;"Full TS"&amp;"'!"&amp;"J"&amp;A380)</f>
        <v>RON</v>
      </c>
      <c r="O380" t="str" cm="1">
        <f t="array" aca="1" ref="O380" ca="1">INDIRECT("'"&amp;"Full TS"&amp;"'!"&amp;"K"&amp;A380)</f>
        <v>SiteVisitors</v>
      </c>
      <c r="P380" t="str" cm="1">
        <f t="array" aca="1" ref="P380" ca="1">INDIRECT("'"&amp;"Full TS"&amp;"'!"&amp;"L"&amp;A380)</f>
        <v>POKER</v>
      </c>
      <c r="Q380" t="str" cm="1">
        <f t="array" aca="1" ref="Q380" ca="1">INDIRECT("'"&amp;"Full TS"&amp;"'!"&amp;"M"&amp;A380)</f>
        <v>LACOURSE</v>
      </c>
      <c r="R380" t="str" cm="1">
        <f t="array" aca="1" ref="R380" ca="1">INDIRECT("'"&amp;"Full TS"&amp;"'!"&amp;"N"&amp;A380)</f>
        <v>FDB</v>
      </c>
      <c r="S380" t="str" cm="1">
        <f t="array" aca="1" ref="S380" ca="1">IF(ISNUMBER(SEARCH("www.",INDIRECT("'"&amp;"Full TS"&amp;"'!"&amp;"O"&amp;A380))),"LP","AS")</f>
        <v>AS</v>
      </c>
      <c r="T380" cm="1">
        <f t="array" aca="1" ref="T380" ca="1">INDIRECT("'"&amp;"Full TS"&amp;"'!"&amp;"P"&amp;A380)</f>
        <v>0</v>
      </c>
      <c r="U380" t="str" cm="1">
        <f t="array" aca="1" ref="U380" ca="1">IF(ISNUMBER(SEARCH("prospecting",INDIRECT("'"&amp;"Full TS"&amp;"'!"&amp;"Q"&amp;A380))),"P","R")</f>
        <v>R</v>
      </c>
      <c r="V380" t="str" cm="1">
        <f t="array" aca="1" ref="V380" ca="1">INDIRECT("'"&amp;"Full TS"&amp;"'!"&amp;"R"&amp;A380)</f>
        <v>VOD6LAN</v>
      </c>
    </row>
    <row r="381" spans="1:22" x14ac:dyDescent="0.3">
      <c r="B381" t="s">
        <v>182</v>
      </c>
      <c r="C381" t="s">
        <v>183</v>
      </c>
    </row>
    <row r="382" spans="1:22" x14ac:dyDescent="0.3">
      <c r="B382" t="s">
        <v>184</v>
      </c>
      <c r="C382" t="str">
        <f>IF(ISNUMBER(FIND(B382,'Full TS'!#REF!)),"YES","N/A")</f>
        <v>N/A</v>
      </c>
      <c r="E382" t="str">
        <f>IF(C382="n/a","n/a",_xlfn.TEXTJOIN("-",FALSE,$F$380:$S$380,B382,$U$380:$V$380))</f>
        <v>n/a</v>
      </c>
    </row>
    <row r="383" spans="1:22" x14ac:dyDescent="0.3">
      <c r="B383" t="s">
        <v>185</v>
      </c>
      <c r="C383" t="str">
        <f>IF(ISNUMBER(FIND(B383,'Full TS'!#REF!)),"YES","N/A")</f>
        <v>N/A</v>
      </c>
      <c r="E383" t="str">
        <f t="shared" ref="E383:E426" si="8">IF(C383="n/a","n/a",_xlfn.TEXTJOIN("-",FALSE,$F$380:$S$380,B383,$U$380:$V$380))</f>
        <v>n/a</v>
      </c>
    </row>
    <row r="384" spans="1:22" x14ac:dyDescent="0.3">
      <c r="B384" t="s">
        <v>186</v>
      </c>
      <c r="C384" t="str">
        <f>IF(ISNUMBER(FIND(B384,'Full TS'!#REF!)),"YES","N/A")</f>
        <v>N/A</v>
      </c>
      <c r="E384" t="str">
        <f t="shared" si="8"/>
        <v>n/a</v>
      </c>
    </row>
    <row r="385" spans="2:5" x14ac:dyDescent="0.3">
      <c r="B385" t="s">
        <v>187</v>
      </c>
      <c r="C385" t="str">
        <f>IF(ISNUMBER(FIND(B385,'Full TS'!#REF!)),"YES","N/A")</f>
        <v>N/A</v>
      </c>
      <c r="E385" t="str">
        <f t="shared" si="8"/>
        <v>n/a</v>
      </c>
    </row>
    <row r="386" spans="2:5" x14ac:dyDescent="0.3">
      <c r="B386" t="s">
        <v>188</v>
      </c>
      <c r="C386" t="str">
        <f>IF(ISNUMBER(FIND(B386,'Full TS'!#REF!)),"YES","N/A")</f>
        <v>N/A</v>
      </c>
      <c r="E386" t="str">
        <f t="shared" si="8"/>
        <v>n/a</v>
      </c>
    </row>
    <row r="387" spans="2:5" x14ac:dyDescent="0.3">
      <c r="B387" t="s">
        <v>189</v>
      </c>
      <c r="C387" t="str">
        <f>IF(ISNUMBER(FIND(B387,'Full TS'!#REF!)),"YES","N/A")</f>
        <v>N/A</v>
      </c>
      <c r="E387" t="str">
        <f t="shared" si="8"/>
        <v>n/a</v>
      </c>
    </row>
    <row r="388" spans="2:5" x14ac:dyDescent="0.3">
      <c r="B388" t="s">
        <v>190</v>
      </c>
      <c r="C388" t="str">
        <f>IF(ISNUMBER(FIND(B388,'Full TS'!#REF!)),"YES","N/A")</f>
        <v>N/A</v>
      </c>
      <c r="E388" t="str">
        <f t="shared" si="8"/>
        <v>n/a</v>
      </c>
    </row>
    <row r="389" spans="2:5" x14ac:dyDescent="0.3">
      <c r="B389" t="s">
        <v>191</v>
      </c>
      <c r="C389" t="str">
        <f>IF(ISNUMBER(FIND(B389,'Full TS'!#REF!)),"YES","N/A")</f>
        <v>N/A</v>
      </c>
      <c r="E389" t="str">
        <f t="shared" si="8"/>
        <v>n/a</v>
      </c>
    </row>
    <row r="390" spans="2:5" x14ac:dyDescent="0.3">
      <c r="B390" t="s">
        <v>192</v>
      </c>
      <c r="C390" t="str">
        <f>IF(ISNUMBER(FIND(B390,'Full TS'!#REF!)),"YES","N/A")</f>
        <v>N/A</v>
      </c>
      <c r="E390" t="str">
        <f t="shared" si="8"/>
        <v>n/a</v>
      </c>
    </row>
    <row r="391" spans="2:5" x14ac:dyDescent="0.3">
      <c r="B391" t="s">
        <v>193</v>
      </c>
      <c r="C391" t="str">
        <f>IF(ISNUMBER(FIND(B391,'Full TS'!#REF!)),"YES","N/A")</f>
        <v>N/A</v>
      </c>
      <c r="E391" t="str">
        <f t="shared" si="8"/>
        <v>n/a</v>
      </c>
    </row>
    <row r="392" spans="2:5" x14ac:dyDescent="0.3">
      <c r="B392" t="s">
        <v>194</v>
      </c>
      <c r="C392" t="str">
        <f>IF(ISNUMBER(FIND(B392,'Full TS'!#REF!)),"YES","N/A")</f>
        <v>N/A</v>
      </c>
      <c r="E392" t="str">
        <f t="shared" si="8"/>
        <v>n/a</v>
      </c>
    </row>
    <row r="393" spans="2:5" x14ac:dyDescent="0.3">
      <c r="B393" t="s">
        <v>195</v>
      </c>
      <c r="C393" t="str">
        <f>IF(ISNUMBER(FIND(B393,'Full TS'!#REF!)),"YES","N/A")</f>
        <v>N/A</v>
      </c>
      <c r="E393" t="str">
        <f t="shared" si="8"/>
        <v>n/a</v>
      </c>
    </row>
    <row r="394" spans="2:5" x14ac:dyDescent="0.3">
      <c r="B394" t="s">
        <v>196</v>
      </c>
      <c r="C394" t="str">
        <f>IF(ISNUMBER(FIND(B394,'Full TS'!#REF!)),"YES","N/A")</f>
        <v>N/A</v>
      </c>
      <c r="E394" t="str">
        <f t="shared" si="8"/>
        <v>n/a</v>
      </c>
    </row>
    <row r="395" spans="2:5" x14ac:dyDescent="0.3">
      <c r="B395" t="s">
        <v>197</v>
      </c>
      <c r="C395" t="str">
        <f>IF(ISNUMBER(FIND(B395,'Full TS'!#REF!)),"YES","N/A")</f>
        <v>N/A</v>
      </c>
      <c r="E395" t="str">
        <f t="shared" si="8"/>
        <v>n/a</v>
      </c>
    </row>
    <row r="396" spans="2:5" x14ac:dyDescent="0.3">
      <c r="B396" t="s">
        <v>198</v>
      </c>
      <c r="C396" t="str">
        <f>IF(ISNUMBER(FIND(B396,'Full TS'!#REF!)),"YES","N/A")</f>
        <v>N/A</v>
      </c>
      <c r="E396" t="str">
        <f t="shared" si="8"/>
        <v>n/a</v>
      </c>
    </row>
    <row r="397" spans="2:5" x14ac:dyDescent="0.3">
      <c r="B397" t="s">
        <v>199</v>
      </c>
      <c r="C397" t="str">
        <f>IF(ISNUMBER(FIND(B397,'Full TS'!#REF!)),"YES","N/A")</f>
        <v>N/A</v>
      </c>
      <c r="E397" t="str">
        <f t="shared" si="8"/>
        <v>n/a</v>
      </c>
    </row>
    <row r="398" spans="2:5" x14ac:dyDescent="0.3">
      <c r="B398" t="s">
        <v>200</v>
      </c>
      <c r="C398" t="str">
        <f>IF(ISNUMBER(FIND(B398,'Full TS'!#REF!)),"YES","N/A")</f>
        <v>N/A</v>
      </c>
      <c r="E398" t="str">
        <f t="shared" si="8"/>
        <v>n/a</v>
      </c>
    </row>
    <row r="399" spans="2:5" x14ac:dyDescent="0.3">
      <c r="B399" t="s">
        <v>201</v>
      </c>
      <c r="C399" t="str">
        <f>IF(ISNUMBER(FIND(B399,'Full TS'!#REF!)),"YES","N/A")</f>
        <v>N/A</v>
      </c>
      <c r="E399" t="str">
        <f t="shared" si="8"/>
        <v>n/a</v>
      </c>
    </row>
    <row r="400" spans="2:5" x14ac:dyDescent="0.3">
      <c r="B400" t="s">
        <v>202</v>
      </c>
      <c r="C400" t="str">
        <f>IF(ISNUMBER(FIND(B400,'Full TS'!#REF!)),"YES","N/A")</f>
        <v>N/A</v>
      </c>
      <c r="E400" t="str">
        <f t="shared" si="8"/>
        <v>n/a</v>
      </c>
    </row>
    <row r="401" spans="2:5" x14ac:dyDescent="0.3">
      <c r="B401" t="s">
        <v>203</v>
      </c>
      <c r="C401" t="str">
        <f>IF(ISNUMBER(FIND(B401,'Full TS'!#REF!)),"YES","N/A")</f>
        <v>N/A</v>
      </c>
      <c r="E401" t="str">
        <f t="shared" si="8"/>
        <v>n/a</v>
      </c>
    </row>
    <row r="402" spans="2:5" x14ac:dyDescent="0.3">
      <c r="B402" t="s">
        <v>204</v>
      </c>
      <c r="C402" t="str">
        <f>IF(ISNUMBER(FIND(B402,'Full TS'!#REF!)),"YES","N/A")</f>
        <v>N/A</v>
      </c>
      <c r="E402" t="str">
        <f t="shared" si="8"/>
        <v>n/a</v>
      </c>
    </row>
    <row r="403" spans="2:5" x14ac:dyDescent="0.3">
      <c r="B403" t="s">
        <v>205</v>
      </c>
      <c r="C403" t="str">
        <f>IF(ISNUMBER(FIND(B403,'Full TS'!#REF!)),"YES","N/A")</f>
        <v>N/A</v>
      </c>
      <c r="E403" t="str">
        <f t="shared" si="8"/>
        <v>n/a</v>
      </c>
    </row>
    <row r="404" spans="2:5" x14ac:dyDescent="0.3">
      <c r="B404" t="s">
        <v>206</v>
      </c>
      <c r="C404" t="str">
        <f>IF(ISNUMBER(FIND(B404,'Full TS'!#REF!)),"YES","N/A")</f>
        <v>N/A</v>
      </c>
      <c r="E404" t="str">
        <f t="shared" si="8"/>
        <v>n/a</v>
      </c>
    </row>
    <row r="405" spans="2:5" x14ac:dyDescent="0.3">
      <c r="B405" t="s">
        <v>207</v>
      </c>
      <c r="C405" t="str">
        <f>IF(ISNUMBER(FIND(B405,'Full TS'!#REF!)),"YES","N/A")</f>
        <v>N/A</v>
      </c>
      <c r="E405" t="str">
        <f t="shared" si="8"/>
        <v>n/a</v>
      </c>
    </row>
    <row r="406" spans="2:5" x14ac:dyDescent="0.3">
      <c r="B406" t="s">
        <v>208</v>
      </c>
      <c r="C406" t="str">
        <f>IF(ISNUMBER(FIND(B406,'Full TS'!#REF!)),"YES","N/A")</f>
        <v>N/A</v>
      </c>
      <c r="E406" t="str">
        <f t="shared" si="8"/>
        <v>n/a</v>
      </c>
    </row>
    <row r="407" spans="2:5" x14ac:dyDescent="0.3">
      <c r="B407" t="s">
        <v>209</v>
      </c>
      <c r="C407" t="str">
        <f>IF(ISNUMBER(FIND(B407,'Full TS'!#REF!)),"YES","N/A")</f>
        <v>N/A</v>
      </c>
      <c r="E407" t="str">
        <f t="shared" si="8"/>
        <v>n/a</v>
      </c>
    </row>
    <row r="408" spans="2:5" x14ac:dyDescent="0.3">
      <c r="B408" t="s">
        <v>210</v>
      </c>
      <c r="C408" t="str">
        <f>IF(ISNUMBER(FIND(B408,'Full TS'!#REF!)),"YES","N/A")</f>
        <v>N/A</v>
      </c>
      <c r="E408" t="str">
        <f t="shared" si="8"/>
        <v>n/a</v>
      </c>
    </row>
    <row r="409" spans="2:5" x14ac:dyDescent="0.3">
      <c r="B409" t="s">
        <v>211</v>
      </c>
      <c r="C409" t="str">
        <f>IF(ISNUMBER(FIND(B409,'Full TS'!#REF!)),"YES","N/A")</f>
        <v>N/A</v>
      </c>
      <c r="E409" t="str">
        <f t="shared" si="8"/>
        <v>n/a</v>
      </c>
    </row>
    <row r="410" spans="2:5" x14ac:dyDescent="0.3">
      <c r="B410" t="s">
        <v>199</v>
      </c>
      <c r="C410" t="str">
        <f>IF(ISNUMBER(FIND(B410,'Full TS'!#REF!)),"YES","N/A")</f>
        <v>N/A</v>
      </c>
      <c r="E410" t="str">
        <f t="shared" si="8"/>
        <v>n/a</v>
      </c>
    </row>
    <row r="411" spans="2:5" x14ac:dyDescent="0.3">
      <c r="B411" t="s">
        <v>212</v>
      </c>
      <c r="C411" t="str">
        <f>IF(ISNUMBER(FIND(B411,'Full TS'!#REF!)),"YES","N/A")</f>
        <v>N/A</v>
      </c>
      <c r="E411" t="str">
        <f t="shared" si="8"/>
        <v>n/a</v>
      </c>
    </row>
    <row r="412" spans="2:5" x14ac:dyDescent="0.3">
      <c r="B412" t="s">
        <v>213</v>
      </c>
      <c r="C412" t="str">
        <f>IF(ISNUMBER(FIND(B412,'Full TS'!#REF!)),"YES","N/A")</f>
        <v>N/A</v>
      </c>
      <c r="E412" t="str">
        <f t="shared" si="8"/>
        <v>n/a</v>
      </c>
    </row>
    <row r="413" spans="2:5" x14ac:dyDescent="0.3">
      <c r="B413" t="s">
        <v>214</v>
      </c>
      <c r="C413" t="str">
        <f>IF(ISNUMBER(FIND(B413,'Full TS'!#REF!)),"YES","N/A")</f>
        <v>N/A</v>
      </c>
      <c r="E413" t="str">
        <f t="shared" si="8"/>
        <v>n/a</v>
      </c>
    </row>
    <row r="414" spans="2:5" x14ac:dyDescent="0.3">
      <c r="B414" t="s">
        <v>215</v>
      </c>
      <c r="C414" t="str">
        <f>IF(ISNUMBER(FIND(B414,'Full TS'!#REF!)),"YES","N/A")</f>
        <v>N/A</v>
      </c>
      <c r="E414" t="str">
        <f t="shared" si="8"/>
        <v>n/a</v>
      </c>
    </row>
    <row r="415" spans="2:5" x14ac:dyDescent="0.3">
      <c r="B415" t="s">
        <v>216</v>
      </c>
      <c r="C415" t="str">
        <f>IF(ISNUMBER(FIND(B415,'Full TS'!#REF!)),"YES","N/A")</f>
        <v>N/A</v>
      </c>
      <c r="E415" t="str">
        <f t="shared" si="8"/>
        <v>n/a</v>
      </c>
    </row>
    <row r="416" spans="2:5" x14ac:dyDescent="0.3">
      <c r="B416" t="s">
        <v>217</v>
      </c>
      <c r="C416" t="str">
        <f>IF(ISNUMBER(FIND(B416,'Full TS'!#REF!)),"YES","N/A")</f>
        <v>N/A</v>
      </c>
      <c r="E416" t="str">
        <f t="shared" si="8"/>
        <v>n/a</v>
      </c>
    </row>
    <row r="417" spans="1:22" x14ac:dyDescent="0.3">
      <c r="B417" t="s">
        <v>218</v>
      </c>
      <c r="C417" t="str">
        <f>IF(ISNUMBER(FIND(B417,'Full TS'!#REF!)),"YES","N/A")</f>
        <v>N/A</v>
      </c>
      <c r="E417" t="str">
        <f t="shared" si="8"/>
        <v>n/a</v>
      </c>
    </row>
    <row r="418" spans="1:22" x14ac:dyDescent="0.3">
      <c r="B418" t="s">
        <v>219</v>
      </c>
      <c r="C418" t="str">
        <f>IF(ISNUMBER(FIND(B418,'Full TS'!#REF!)),"YES","N/A")</f>
        <v>N/A</v>
      </c>
      <c r="E418" t="str">
        <f t="shared" si="8"/>
        <v>n/a</v>
      </c>
    </row>
    <row r="419" spans="1:22" x14ac:dyDescent="0.3">
      <c r="B419" t="s">
        <v>220</v>
      </c>
      <c r="C419" t="str">
        <f>IF(ISNUMBER(FIND(B419,'Full TS'!#REF!)),"YES","N/A")</f>
        <v>N/A</v>
      </c>
      <c r="E419" t="str">
        <f t="shared" si="8"/>
        <v>n/a</v>
      </c>
    </row>
    <row r="420" spans="1:22" x14ac:dyDescent="0.3">
      <c r="B420" t="s">
        <v>221</v>
      </c>
      <c r="C420" t="str">
        <f>IF(ISNUMBER(FIND(B420,'Full TS'!#REF!)),"YES","N/A")</f>
        <v>N/A</v>
      </c>
      <c r="E420" t="str">
        <f t="shared" si="8"/>
        <v>n/a</v>
      </c>
    </row>
    <row r="421" spans="1:22" x14ac:dyDescent="0.3">
      <c r="B421" t="s">
        <v>222</v>
      </c>
      <c r="C421" t="str">
        <f>IF(ISNUMBER(FIND(B421,'Full TS'!#REF!)),"YES","N/A")</f>
        <v>N/A</v>
      </c>
      <c r="E421" t="str">
        <f t="shared" si="8"/>
        <v>n/a</v>
      </c>
    </row>
    <row r="422" spans="1:22" x14ac:dyDescent="0.3">
      <c r="B422" t="s">
        <v>223</v>
      </c>
      <c r="C422" t="str">
        <f>IF(ISNUMBER(FIND(B422,'Full TS'!#REF!)),"YES","N/A")</f>
        <v>N/A</v>
      </c>
      <c r="E422" t="str">
        <f t="shared" si="8"/>
        <v>n/a</v>
      </c>
    </row>
    <row r="423" spans="1:22" x14ac:dyDescent="0.3">
      <c r="B423" t="s">
        <v>224</v>
      </c>
      <c r="C423" t="str">
        <f>IF(ISNUMBER(FIND(B423,'Full TS'!#REF!)),"YES","N/A")</f>
        <v>N/A</v>
      </c>
      <c r="E423" t="str">
        <f t="shared" si="8"/>
        <v>n/a</v>
      </c>
    </row>
    <row r="424" spans="1:22" x14ac:dyDescent="0.3">
      <c r="B424" t="s">
        <v>225</v>
      </c>
      <c r="C424" t="str">
        <f>IF(ISNUMBER(FIND(B424,'Full TS'!#REF!)),"YES","N/A")</f>
        <v>N/A</v>
      </c>
      <c r="E424" t="str">
        <f t="shared" si="8"/>
        <v>n/a</v>
      </c>
    </row>
    <row r="425" spans="1:22" x14ac:dyDescent="0.3">
      <c r="B425" t="s">
        <v>226</v>
      </c>
      <c r="C425" t="str">
        <f>IF(ISNUMBER(FIND(B425,'Full TS'!#REF!)),"YES","N/A")</f>
        <v>N/A</v>
      </c>
      <c r="E425" t="str">
        <f t="shared" si="8"/>
        <v>n/a</v>
      </c>
    </row>
    <row r="426" spans="1:22" x14ac:dyDescent="0.3">
      <c r="B426" t="s">
        <v>229</v>
      </c>
      <c r="C426" t="str">
        <f>IF(ISNUMBER(FIND(B426,'Full TS'!#REF!)),"YES","N/A")</f>
        <v>N/A</v>
      </c>
      <c r="E426" t="str">
        <f t="shared" si="8"/>
        <v>n/a</v>
      </c>
    </row>
    <row r="427" spans="1:22" x14ac:dyDescent="0.3">
      <c r="A427" s="27">
        <v>11</v>
      </c>
      <c r="F427" t="str" cm="1">
        <f t="array" aca="1" ref="F427" ca="1">VLOOKUP(INDIRECT("'"&amp;"Full TS"&amp;"'!"&amp;"B"&amp;A427),brandcode,2,FALSE)</f>
        <v>PS</v>
      </c>
      <c r="G427" t="str" cm="1">
        <f t="array" aca="1" ref="G427" ca="1">INDIRECT("'"&amp;"Full TS"&amp;"'!"&amp;"C"&amp;A427)</f>
        <v>FR</v>
      </c>
      <c r="H427" t="str" cm="1">
        <f t="array" aca="1" ref="H427" ca="1">IF(ISNUMBER(SEARCH("Android",INDIRECT("'"&amp;"Full TS"&amp;"'!"&amp;"D"&amp;A427))),"AND",IF(ISNUMBER(SEARCH("iOS",INDIRECT("'"&amp;"Full TS"&amp;"'!"&amp;"D"&amp;A427))),"iOS",IF(ISNUMBER(SEARCH("Mobile",INDIRECT("'"&amp;"Full TS"&amp;"'!"&amp;"D"&amp;A427))),"MOB",IF(ISNUMBER(SEARCH("Desktop",INDIRECT("'"&amp;"Full TS"&amp;"'!"&amp;"D"&amp;A427))),"DESK",IF(ISNUMBER(SEARCH("Display",INDIRECT("'"&amp;"Full TS"&amp;"'!"&amp;"D"&amp;A427))),"DIS","")))))</f>
        <v>AND</v>
      </c>
      <c r="I427" t="str" cm="1">
        <f t="array" aca="1" ref="I427" ca="1">INDIRECT("'"&amp;"Full TS"&amp;"'!"&amp;"E"&amp;A427)</f>
        <v>LaCourse</v>
      </c>
      <c r="J427" t="str" cm="1">
        <f t="array" aca="1" ref="J427" ca="1">INDIRECT("'"&amp;"Full TS"&amp;"'!"&amp;"F"&amp;A427)</f>
        <v>ADD</v>
      </c>
      <c r="K427" t="str" cm="1">
        <f t="array" aca="1" ref="K427" ca="1">INDIRECT("'"&amp;"Full TS"&amp;"'!"&amp;"G"&amp;A427)</f>
        <v>TSG</v>
      </c>
      <c r="L427" t="str" cm="1">
        <f t="array" aca="1" ref="L427" ca="1">INDIRECT("'"&amp;"Full TS"&amp;"'!"&amp;"H"&amp;A427)</f>
        <v>Mediamath</v>
      </c>
      <c r="M427" t="str" cm="1">
        <f t="array" aca="1" ref="M427" ca="1">INDIRECT("'"&amp;"Full TS"&amp;"'!"&amp;"I"&amp;A427)</f>
        <v>OpenMarket</v>
      </c>
      <c r="N427" t="str" cm="1">
        <f t="array" aca="1" ref="N427" ca="1">INDIRECT("'"&amp;"Full TS"&amp;"'!"&amp;"J"&amp;A427)</f>
        <v>RON</v>
      </c>
      <c r="O427" t="str" cm="1">
        <f t="array" aca="1" ref="O427" ca="1">INDIRECT("'"&amp;"Full TS"&amp;"'!"&amp;"K"&amp;A427)</f>
        <v>SiteVisitors</v>
      </c>
      <c r="P427" t="str" cm="1">
        <f t="array" aca="1" ref="P427" ca="1">INDIRECT("'"&amp;"Full TS"&amp;"'!"&amp;"L"&amp;A427)</f>
        <v>POKER</v>
      </c>
      <c r="Q427" t="str" cm="1">
        <f t="array" aca="1" ref="Q427" ca="1">INDIRECT("'"&amp;"Full TS"&amp;"'!"&amp;"M"&amp;A427)</f>
        <v>LACOURSE</v>
      </c>
      <c r="R427" t="str" cm="1">
        <f t="array" aca="1" ref="R427" ca="1">INDIRECT("'"&amp;"Full TS"&amp;"'!"&amp;"N"&amp;A427)</f>
        <v>FDB</v>
      </c>
      <c r="S427" t="str" cm="1">
        <f t="array" aca="1" ref="S427" ca="1">IF(ISNUMBER(SEARCH("www.",INDIRECT("'"&amp;"Full TS"&amp;"'!"&amp;"O"&amp;A427))),"LP","AS")</f>
        <v>AS</v>
      </c>
      <c r="T427" t="str" cm="1">
        <f t="array" aca="1" ref="T427" ca="1">INDIRECT("'"&amp;"Full TS"&amp;"'!"&amp;"P"&amp;A427)</f>
        <v>https://www.pokerstars.fr/sites/android/lacourse/starcode</v>
      </c>
      <c r="U427" t="str" cm="1">
        <f t="array" aca="1" ref="U427" ca="1">IF(ISNUMBER(SEARCH("prospecting",INDIRECT("'"&amp;"Full TS"&amp;"'!"&amp;"Q"&amp;A427))),"P","R")</f>
        <v>R</v>
      </c>
      <c r="V427" t="str" cm="1">
        <f t="array" aca="1" ref="V427" ca="1">INDIRECT("'"&amp;"Full TS"&amp;"'!"&amp;"R"&amp;A427)</f>
        <v>VOD6LAN</v>
      </c>
    </row>
    <row r="428" spans="1:22" x14ac:dyDescent="0.3">
      <c r="B428" t="s">
        <v>182</v>
      </c>
      <c r="C428" t="s">
        <v>183</v>
      </c>
    </row>
    <row r="429" spans="1:22" x14ac:dyDescent="0.3">
      <c r="B429" t="s">
        <v>184</v>
      </c>
      <c r="C429" t="str">
        <f>IF(ISNUMBER(FIND(B429,'Full TS'!#REF!)),"YES","N/A")</f>
        <v>N/A</v>
      </c>
      <c r="E429" t="str">
        <f>IF(C429="n/a","n/a",_xlfn.TEXTJOIN("-",FALSE,$F$427:$S$427,B429,$U$427:$V$427))</f>
        <v>n/a</v>
      </c>
    </row>
    <row r="430" spans="1:22" x14ac:dyDescent="0.3">
      <c r="B430" t="s">
        <v>185</v>
      </c>
      <c r="C430" t="str">
        <f>IF(ISNUMBER(FIND(B430,'Full TS'!#REF!)),"YES","N/A")</f>
        <v>N/A</v>
      </c>
      <c r="E430" t="str">
        <f t="shared" ref="E430:E473" si="9">IF(C430="n/a","n/a",_xlfn.TEXTJOIN("-",FALSE,$F$427:$S$427,B430,$U$427:$V$427))</f>
        <v>n/a</v>
      </c>
    </row>
    <row r="431" spans="1:22" x14ac:dyDescent="0.3">
      <c r="B431" t="s">
        <v>186</v>
      </c>
      <c r="C431" t="str">
        <f>IF(ISNUMBER(FIND(B431,'Full TS'!#REF!)),"YES","N/A")</f>
        <v>N/A</v>
      </c>
      <c r="E431" t="str">
        <f t="shared" si="9"/>
        <v>n/a</v>
      </c>
    </row>
    <row r="432" spans="1:22" x14ac:dyDescent="0.3">
      <c r="B432" t="s">
        <v>187</v>
      </c>
      <c r="C432" t="str">
        <f>IF(ISNUMBER(FIND(B432,'Full TS'!#REF!)),"YES","N/A")</f>
        <v>N/A</v>
      </c>
      <c r="E432" t="str">
        <f t="shared" si="9"/>
        <v>n/a</v>
      </c>
    </row>
    <row r="433" spans="2:5" x14ac:dyDescent="0.3">
      <c r="B433" t="s">
        <v>188</v>
      </c>
      <c r="C433" t="str">
        <f>IF(ISNUMBER(FIND(B433,'Full TS'!#REF!)),"YES","N/A")</f>
        <v>N/A</v>
      </c>
      <c r="E433" t="str">
        <f t="shared" si="9"/>
        <v>n/a</v>
      </c>
    </row>
    <row r="434" spans="2:5" x14ac:dyDescent="0.3">
      <c r="B434" t="s">
        <v>189</v>
      </c>
      <c r="C434" t="str">
        <f>IF(ISNUMBER(FIND(B434,'Full TS'!#REF!)),"YES","N/A")</f>
        <v>N/A</v>
      </c>
      <c r="E434" t="str">
        <f t="shared" si="9"/>
        <v>n/a</v>
      </c>
    </row>
    <row r="435" spans="2:5" x14ac:dyDescent="0.3">
      <c r="B435" t="s">
        <v>190</v>
      </c>
      <c r="C435" t="str">
        <f>IF(ISNUMBER(FIND(B435,'Full TS'!#REF!)),"YES","N/A")</f>
        <v>N/A</v>
      </c>
      <c r="E435" t="str">
        <f t="shared" si="9"/>
        <v>n/a</v>
      </c>
    </row>
    <row r="436" spans="2:5" x14ac:dyDescent="0.3">
      <c r="B436" t="s">
        <v>191</v>
      </c>
      <c r="C436" t="str">
        <f>IF(ISNUMBER(FIND(B436,'Full TS'!#REF!)),"YES","N/A")</f>
        <v>N/A</v>
      </c>
      <c r="E436" t="str">
        <f t="shared" si="9"/>
        <v>n/a</v>
      </c>
    </row>
    <row r="437" spans="2:5" x14ac:dyDescent="0.3">
      <c r="B437" t="s">
        <v>192</v>
      </c>
      <c r="C437" t="str">
        <f>IF(ISNUMBER(FIND(B437,'Full TS'!#REF!)),"YES","N/A")</f>
        <v>N/A</v>
      </c>
      <c r="E437" t="str">
        <f t="shared" si="9"/>
        <v>n/a</v>
      </c>
    </row>
    <row r="438" spans="2:5" x14ac:dyDescent="0.3">
      <c r="B438" t="s">
        <v>193</v>
      </c>
      <c r="C438" t="str">
        <f>IF(ISNUMBER(FIND(B438,'Full TS'!#REF!)),"YES","N/A")</f>
        <v>N/A</v>
      </c>
      <c r="E438" t="str">
        <f t="shared" si="9"/>
        <v>n/a</v>
      </c>
    </row>
    <row r="439" spans="2:5" x14ac:dyDescent="0.3">
      <c r="B439" t="s">
        <v>194</v>
      </c>
      <c r="C439" t="str">
        <f>IF(ISNUMBER(FIND(B439,'Full TS'!#REF!)),"YES","N/A")</f>
        <v>N/A</v>
      </c>
      <c r="E439" t="str">
        <f t="shared" si="9"/>
        <v>n/a</v>
      </c>
    </row>
    <row r="440" spans="2:5" x14ac:dyDescent="0.3">
      <c r="B440" t="s">
        <v>195</v>
      </c>
      <c r="C440" t="str">
        <f>IF(ISNUMBER(FIND(B440,'Full TS'!#REF!)),"YES","N/A")</f>
        <v>N/A</v>
      </c>
      <c r="E440" t="str">
        <f t="shared" si="9"/>
        <v>n/a</v>
      </c>
    </row>
    <row r="441" spans="2:5" x14ac:dyDescent="0.3">
      <c r="B441" t="s">
        <v>196</v>
      </c>
      <c r="C441" t="str">
        <f>IF(ISNUMBER(FIND(B441,'Full TS'!#REF!)),"YES","N/A")</f>
        <v>N/A</v>
      </c>
      <c r="E441" t="str">
        <f t="shared" si="9"/>
        <v>n/a</v>
      </c>
    </row>
    <row r="442" spans="2:5" x14ac:dyDescent="0.3">
      <c r="B442" t="s">
        <v>197</v>
      </c>
      <c r="C442" t="str">
        <f>IF(ISNUMBER(FIND(B442,'Full TS'!#REF!)),"YES","N/A")</f>
        <v>N/A</v>
      </c>
      <c r="E442" t="str">
        <f t="shared" si="9"/>
        <v>n/a</v>
      </c>
    </row>
    <row r="443" spans="2:5" x14ac:dyDescent="0.3">
      <c r="B443" t="s">
        <v>198</v>
      </c>
      <c r="C443" t="str">
        <f>IF(ISNUMBER(FIND(B443,'Full TS'!#REF!)),"YES","N/A")</f>
        <v>N/A</v>
      </c>
      <c r="E443" t="str">
        <f t="shared" si="9"/>
        <v>n/a</v>
      </c>
    </row>
    <row r="444" spans="2:5" x14ac:dyDescent="0.3">
      <c r="B444" t="s">
        <v>199</v>
      </c>
      <c r="C444" t="str">
        <f>IF(ISNUMBER(FIND(B444,'Full TS'!#REF!)),"YES","N/A")</f>
        <v>N/A</v>
      </c>
      <c r="E444" t="str">
        <f t="shared" si="9"/>
        <v>n/a</v>
      </c>
    </row>
    <row r="445" spans="2:5" x14ac:dyDescent="0.3">
      <c r="B445" t="s">
        <v>200</v>
      </c>
      <c r="C445" t="str">
        <f>IF(ISNUMBER(FIND(B445,'Full TS'!#REF!)),"YES","N/A")</f>
        <v>N/A</v>
      </c>
      <c r="E445" t="str">
        <f t="shared" si="9"/>
        <v>n/a</v>
      </c>
    </row>
    <row r="446" spans="2:5" x14ac:dyDescent="0.3">
      <c r="B446" t="s">
        <v>201</v>
      </c>
      <c r="C446" t="str">
        <f>IF(ISNUMBER(FIND(B446,'Full TS'!#REF!)),"YES","N/A")</f>
        <v>N/A</v>
      </c>
      <c r="E446" t="str">
        <f t="shared" si="9"/>
        <v>n/a</v>
      </c>
    </row>
    <row r="447" spans="2:5" x14ac:dyDescent="0.3">
      <c r="B447" t="s">
        <v>202</v>
      </c>
      <c r="C447" t="str">
        <f>IF(ISNUMBER(FIND(B447,'Full TS'!#REF!)),"YES","N/A")</f>
        <v>N/A</v>
      </c>
      <c r="E447" t="str">
        <f t="shared" si="9"/>
        <v>n/a</v>
      </c>
    </row>
    <row r="448" spans="2:5" x14ac:dyDescent="0.3">
      <c r="B448" t="s">
        <v>203</v>
      </c>
      <c r="C448" t="str">
        <f>IF(ISNUMBER(FIND(B448,'Full TS'!#REF!)),"YES","N/A")</f>
        <v>N/A</v>
      </c>
      <c r="E448" t="str">
        <f t="shared" si="9"/>
        <v>n/a</v>
      </c>
    </row>
    <row r="449" spans="2:5" x14ac:dyDescent="0.3">
      <c r="B449" t="s">
        <v>204</v>
      </c>
      <c r="C449" t="str">
        <f>IF(ISNUMBER(FIND(B449,'Full TS'!#REF!)),"YES","N/A")</f>
        <v>N/A</v>
      </c>
      <c r="E449" t="str">
        <f t="shared" si="9"/>
        <v>n/a</v>
      </c>
    </row>
    <row r="450" spans="2:5" x14ac:dyDescent="0.3">
      <c r="B450" t="s">
        <v>205</v>
      </c>
      <c r="C450" t="str">
        <f>IF(ISNUMBER(FIND(B450,'Full TS'!#REF!)),"YES","N/A")</f>
        <v>N/A</v>
      </c>
      <c r="E450" t="str">
        <f t="shared" si="9"/>
        <v>n/a</v>
      </c>
    </row>
    <row r="451" spans="2:5" x14ac:dyDescent="0.3">
      <c r="B451" t="s">
        <v>206</v>
      </c>
      <c r="C451" t="str">
        <f>IF(ISNUMBER(FIND(B451,'Full TS'!#REF!)),"YES","N/A")</f>
        <v>N/A</v>
      </c>
      <c r="E451" t="str">
        <f t="shared" si="9"/>
        <v>n/a</v>
      </c>
    </row>
    <row r="452" spans="2:5" x14ac:dyDescent="0.3">
      <c r="B452" t="s">
        <v>207</v>
      </c>
      <c r="C452" t="str">
        <f>IF(ISNUMBER(FIND(B452,'Full TS'!#REF!)),"YES","N/A")</f>
        <v>N/A</v>
      </c>
      <c r="E452" t="str">
        <f t="shared" si="9"/>
        <v>n/a</v>
      </c>
    </row>
    <row r="453" spans="2:5" x14ac:dyDescent="0.3">
      <c r="B453" t="s">
        <v>208</v>
      </c>
      <c r="C453" t="str">
        <f>IF(ISNUMBER(FIND(B453,'Full TS'!#REF!)),"YES","N/A")</f>
        <v>N/A</v>
      </c>
      <c r="E453" t="str">
        <f t="shared" si="9"/>
        <v>n/a</v>
      </c>
    </row>
    <row r="454" spans="2:5" x14ac:dyDescent="0.3">
      <c r="B454" t="s">
        <v>209</v>
      </c>
      <c r="C454" t="str">
        <f>IF(ISNUMBER(FIND(B454,'Full TS'!#REF!)),"YES","N/A")</f>
        <v>N/A</v>
      </c>
      <c r="E454" t="str">
        <f t="shared" si="9"/>
        <v>n/a</v>
      </c>
    </row>
    <row r="455" spans="2:5" x14ac:dyDescent="0.3">
      <c r="B455" t="s">
        <v>210</v>
      </c>
      <c r="C455" t="str">
        <f>IF(ISNUMBER(FIND(B455,'Full TS'!#REF!)),"YES","N/A")</f>
        <v>N/A</v>
      </c>
      <c r="E455" t="str">
        <f t="shared" si="9"/>
        <v>n/a</v>
      </c>
    </row>
    <row r="456" spans="2:5" x14ac:dyDescent="0.3">
      <c r="B456" t="s">
        <v>211</v>
      </c>
      <c r="C456" t="str">
        <f>IF(ISNUMBER(FIND(B456,'Full TS'!#REF!)),"YES","N/A")</f>
        <v>N/A</v>
      </c>
      <c r="E456" t="str">
        <f t="shared" si="9"/>
        <v>n/a</v>
      </c>
    </row>
    <row r="457" spans="2:5" x14ac:dyDescent="0.3">
      <c r="B457" t="s">
        <v>199</v>
      </c>
      <c r="C457" t="str">
        <f>IF(ISNUMBER(FIND(B457,'Full TS'!#REF!)),"YES","N/A")</f>
        <v>N/A</v>
      </c>
      <c r="E457" t="str">
        <f t="shared" si="9"/>
        <v>n/a</v>
      </c>
    </row>
    <row r="458" spans="2:5" x14ac:dyDescent="0.3">
      <c r="B458" t="s">
        <v>212</v>
      </c>
      <c r="C458" t="str">
        <f>IF(ISNUMBER(FIND(B458,'Full TS'!#REF!)),"YES","N/A")</f>
        <v>N/A</v>
      </c>
      <c r="E458" t="str">
        <f t="shared" si="9"/>
        <v>n/a</v>
      </c>
    </row>
    <row r="459" spans="2:5" x14ac:dyDescent="0.3">
      <c r="B459" t="s">
        <v>213</v>
      </c>
      <c r="C459" t="str">
        <f>IF(ISNUMBER(FIND(B459,'Full TS'!#REF!)),"YES","N/A")</f>
        <v>N/A</v>
      </c>
      <c r="E459" t="str">
        <f t="shared" si="9"/>
        <v>n/a</v>
      </c>
    </row>
    <row r="460" spans="2:5" x14ac:dyDescent="0.3">
      <c r="B460" t="s">
        <v>214</v>
      </c>
      <c r="C460" t="str">
        <f>IF(ISNUMBER(FIND(B460,'Full TS'!#REF!)),"YES","N/A")</f>
        <v>N/A</v>
      </c>
      <c r="E460" t="str">
        <f t="shared" si="9"/>
        <v>n/a</v>
      </c>
    </row>
    <row r="461" spans="2:5" x14ac:dyDescent="0.3">
      <c r="B461" t="s">
        <v>215</v>
      </c>
      <c r="C461" t="str">
        <f>IF(ISNUMBER(FIND(B461,'Full TS'!#REF!)),"YES","N/A")</f>
        <v>N/A</v>
      </c>
      <c r="E461" t="str">
        <f t="shared" si="9"/>
        <v>n/a</v>
      </c>
    </row>
    <row r="462" spans="2:5" x14ac:dyDescent="0.3">
      <c r="B462" t="s">
        <v>216</v>
      </c>
      <c r="C462" t="str">
        <f>IF(ISNUMBER(FIND(B462,'Full TS'!#REF!)),"YES","N/A")</f>
        <v>N/A</v>
      </c>
      <c r="E462" t="str">
        <f t="shared" si="9"/>
        <v>n/a</v>
      </c>
    </row>
    <row r="463" spans="2:5" x14ac:dyDescent="0.3">
      <c r="B463" t="s">
        <v>217</v>
      </c>
      <c r="C463" t="str">
        <f>IF(ISNUMBER(FIND(B463,'Full TS'!#REF!)),"YES","N/A")</f>
        <v>N/A</v>
      </c>
      <c r="E463" t="str">
        <f t="shared" si="9"/>
        <v>n/a</v>
      </c>
    </row>
    <row r="464" spans="2:5" x14ac:dyDescent="0.3">
      <c r="B464" t="s">
        <v>218</v>
      </c>
      <c r="C464" t="str">
        <f>IF(ISNUMBER(FIND(B464,'Full TS'!#REF!)),"YES","N/A")</f>
        <v>N/A</v>
      </c>
      <c r="E464" t="str">
        <f t="shared" si="9"/>
        <v>n/a</v>
      </c>
    </row>
    <row r="465" spans="1:22" x14ac:dyDescent="0.3">
      <c r="B465" t="s">
        <v>219</v>
      </c>
      <c r="C465" t="str">
        <f>IF(ISNUMBER(FIND(B465,'Full TS'!#REF!)),"YES","N/A")</f>
        <v>N/A</v>
      </c>
      <c r="E465" t="str">
        <f t="shared" si="9"/>
        <v>n/a</v>
      </c>
    </row>
    <row r="466" spans="1:22" x14ac:dyDescent="0.3">
      <c r="B466" t="s">
        <v>220</v>
      </c>
      <c r="C466" t="str">
        <f>IF(ISNUMBER(FIND(B466,'Full TS'!#REF!)),"YES","N/A")</f>
        <v>N/A</v>
      </c>
      <c r="E466" t="str">
        <f t="shared" si="9"/>
        <v>n/a</v>
      </c>
    </row>
    <row r="467" spans="1:22" x14ac:dyDescent="0.3">
      <c r="B467" t="s">
        <v>221</v>
      </c>
      <c r="C467" t="str">
        <f>IF(ISNUMBER(FIND(B467,'Full TS'!#REF!)),"YES","N/A")</f>
        <v>N/A</v>
      </c>
      <c r="E467" t="str">
        <f t="shared" si="9"/>
        <v>n/a</v>
      </c>
    </row>
    <row r="468" spans="1:22" x14ac:dyDescent="0.3">
      <c r="B468" t="s">
        <v>222</v>
      </c>
      <c r="C468" t="str">
        <f>IF(ISNUMBER(FIND(B468,'Full TS'!#REF!)),"YES","N/A")</f>
        <v>N/A</v>
      </c>
      <c r="E468" t="str">
        <f t="shared" si="9"/>
        <v>n/a</v>
      </c>
    </row>
    <row r="469" spans="1:22" x14ac:dyDescent="0.3">
      <c r="B469" t="s">
        <v>223</v>
      </c>
      <c r="C469" t="str">
        <f>IF(ISNUMBER(FIND(B469,'Full TS'!#REF!)),"YES","N/A")</f>
        <v>N/A</v>
      </c>
      <c r="E469" t="str">
        <f t="shared" si="9"/>
        <v>n/a</v>
      </c>
    </row>
    <row r="470" spans="1:22" x14ac:dyDescent="0.3">
      <c r="B470" t="s">
        <v>224</v>
      </c>
      <c r="C470" t="str">
        <f>IF(ISNUMBER(FIND(B470,'Full TS'!#REF!)),"YES","N/A")</f>
        <v>N/A</v>
      </c>
      <c r="E470" t="str">
        <f t="shared" si="9"/>
        <v>n/a</v>
      </c>
    </row>
    <row r="471" spans="1:22" x14ac:dyDescent="0.3">
      <c r="B471" t="s">
        <v>225</v>
      </c>
      <c r="C471" t="str">
        <f>IF(ISNUMBER(FIND(B471,'Full TS'!#REF!)),"YES","N/A")</f>
        <v>N/A</v>
      </c>
      <c r="E471" t="str">
        <f t="shared" si="9"/>
        <v>n/a</v>
      </c>
    </row>
    <row r="472" spans="1:22" x14ac:dyDescent="0.3">
      <c r="B472" t="s">
        <v>226</v>
      </c>
      <c r="C472" t="str">
        <f>IF(ISNUMBER(FIND(B472,'Full TS'!#REF!)),"YES","N/A")</f>
        <v>N/A</v>
      </c>
      <c r="E472" t="str">
        <f t="shared" si="9"/>
        <v>n/a</v>
      </c>
    </row>
    <row r="473" spans="1:22" x14ac:dyDescent="0.3">
      <c r="B473" t="s">
        <v>229</v>
      </c>
      <c r="C473" t="str">
        <f>IF(ISNUMBER(FIND(B473,'Full TS'!#REF!)),"YES","N/A")</f>
        <v>N/A</v>
      </c>
      <c r="E473" t="str">
        <f t="shared" si="9"/>
        <v>n/a</v>
      </c>
    </row>
    <row r="474" spans="1:22" x14ac:dyDescent="0.3">
      <c r="A474" s="27">
        <v>12</v>
      </c>
      <c r="F474" t="str" cm="1">
        <f t="array" aca="1" ref="F474" ca="1">VLOOKUP(INDIRECT("'"&amp;"Full TS"&amp;"'!"&amp;"B"&amp;A474),brandcode,2,FALSE)</f>
        <v>PS</v>
      </c>
      <c r="G474" t="str" cm="1">
        <f t="array" aca="1" ref="G474" ca="1">INDIRECT("'"&amp;"Full TS"&amp;"'!"&amp;"C"&amp;A474)</f>
        <v>FR</v>
      </c>
      <c r="H474" t="str" cm="1">
        <f t="array" aca="1" ref="H474" ca="1">IF(ISNUMBER(SEARCH("Android",INDIRECT("'"&amp;"Full TS"&amp;"'!"&amp;"D"&amp;A474))),"AND",IF(ISNUMBER(SEARCH("iOS",INDIRECT("'"&amp;"Full TS"&amp;"'!"&amp;"D"&amp;A474))),"iOS",IF(ISNUMBER(SEARCH("Mobile",INDIRECT("'"&amp;"Full TS"&amp;"'!"&amp;"D"&amp;A474))),"MOB",IF(ISNUMBER(SEARCH("Desktop",INDIRECT("'"&amp;"Full TS"&amp;"'!"&amp;"D"&amp;A474))),"DESK",IF(ISNUMBER(SEARCH("Display",INDIRECT("'"&amp;"Full TS"&amp;"'!"&amp;"D"&amp;A474))),"DIS","")))))</f>
        <v>iOS</v>
      </c>
      <c r="I474" t="str" cm="1">
        <f t="array" aca="1" ref="I474" ca="1">INDIRECT("'"&amp;"Full TS"&amp;"'!"&amp;"E"&amp;A474)</f>
        <v>LaCourse</v>
      </c>
      <c r="J474" t="str" cm="1">
        <f t="array" aca="1" ref="J474" ca="1">INDIRECT("'"&amp;"Full TS"&amp;"'!"&amp;"F"&amp;A474)</f>
        <v>ADD</v>
      </c>
      <c r="K474" t="str" cm="1">
        <f t="array" aca="1" ref="K474" ca="1">INDIRECT("'"&amp;"Full TS"&amp;"'!"&amp;"G"&amp;A474)</f>
        <v>TSG</v>
      </c>
      <c r="L474" t="str" cm="1">
        <f t="array" aca="1" ref="L474" ca="1">INDIRECT("'"&amp;"Full TS"&amp;"'!"&amp;"H"&amp;A474)</f>
        <v>Mediamath</v>
      </c>
      <c r="M474" t="str" cm="1">
        <f t="array" aca="1" ref="M474" ca="1">INDIRECT("'"&amp;"Full TS"&amp;"'!"&amp;"I"&amp;A474)</f>
        <v>OpenMarket</v>
      </c>
      <c r="N474" t="str" cm="1">
        <f t="array" aca="1" ref="N474" ca="1">INDIRECT("'"&amp;"Full TS"&amp;"'!"&amp;"J"&amp;A474)</f>
        <v>RON</v>
      </c>
      <c r="O474" t="str" cm="1">
        <f t="array" aca="1" ref="O474" ca="1">INDIRECT("'"&amp;"Full TS"&amp;"'!"&amp;"K"&amp;A474)</f>
        <v>SiteVisitors</v>
      </c>
      <c r="P474" t="str" cm="1">
        <f t="array" aca="1" ref="P474" ca="1">INDIRECT("'"&amp;"Full TS"&amp;"'!"&amp;"L"&amp;A474)</f>
        <v>POKER</v>
      </c>
      <c r="Q474" t="str" cm="1">
        <f t="array" aca="1" ref="Q474" ca="1">INDIRECT("'"&amp;"Full TS"&amp;"'!"&amp;"M"&amp;A474)</f>
        <v>LACOURSE</v>
      </c>
      <c r="R474" t="str" cm="1">
        <f t="array" aca="1" ref="R474" ca="1">INDIRECT("'"&amp;"Full TS"&amp;"'!"&amp;"N"&amp;A474)</f>
        <v>FDB</v>
      </c>
      <c r="S474" t="str" cm="1">
        <f t="array" aca="1" ref="S474" ca="1">IF(ISNUMBER(SEARCH("www.",INDIRECT("'"&amp;"Full TS"&amp;"'!"&amp;"O"&amp;A474))),"LP","AS")</f>
        <v>LP</v>
      </c>
      <c r="T474" cm="1">
        <f t="array" aca="1" ref="T474" ca="1">INDIRECT("'"&amp;"Full TS"&amp;"'!"&amp;"P"&amp;A474)</f>
        <v>0</v>
      </c>
      <c r="U474" t="str" cm="1">
        <f t="array" aca="1" ref="U474" ca="1">IF(ISNUMBER(SEARCH("prospecting",INDIRECT("'"&amp;"Full TS"&amp;"'!"&amp;"Q"&amp;A474))),"P","R")</f>
        <v>R</v>
      </c>
      <c r="V474" t="str" cm="1">
        <f t="array" aca="1" ref="V474" ca="1">INDIRECT("'"&amp;"Full TS"&amp;"'!"&amp;"R"&amp;A474)</f>
        <v>VOD6LAN</v>
      </c>
    </row>
    <row r="475" spans="1:22" x14ac:dyDescent="0.3">
      <c r="B475" t="s">
        <v>182</v>
      </c>
      <c r="C475" t="s">
        <v>183</v>
      </c>
    </row>
    <row r="476" spans="1:22" x14ac:dyDescent="0.3">
      <c r="B476" t="s">
        <v>184</v>
      </c>
      <c r="C476" t="str">
        <f>IF(ISNUMBER(FIND(B476,'Full TS'!#REF!)),"YES","N/A")</f>
        <v>N/A</v>
      </c>
      <c r="E476" t="str">
        <f>IF(C476="n/a","n/a",_xlfn.TEXTJOIN("-",FALSE,$F$474:$S$474,B476,$U$474:$V$474))</f>
        <v>n/a</v>
      </c>
    </row>
    <row r="477" spans="1:22" x14ac:dyDescent="0.3">
      <c r="B477" t="s">
        <v>185</v>
      </c>
      <c r="C477" t="str">
        <f>IF(ISNUMBER(FIND(B477,'Full TS'!#REF!)),"YES","N/A")</f>
        <v>N/A</v>
      </c>
      <c r="E477" t="str">
        <f t="shared" ref="E477:E520" si="10">IF(C477="n/a","n/a",_xlfn.TEXTJOIN("-",FALSE,$F$474:$S$474,B477,$U$474:$V$474))</f>
        <v>n/a</v>
      </c>
    </row>
    <row r="478" spans="1:22" x14ac:dyDescent="0.3">
      <c r="B478" t="s">
        <v>186</v>
      </c>
      <c r="C478" t="str">
        <f>IF(ISNUMBER(FIND(B478,'Full TS'!#REF!)),"YES","N/A")</f>
        <v>N/A</v>
      </c>
      <c r="E478" t="str">
        <f t="shared" si="10"/>
        <v>n/a</v>
      </c>
    </row>
    <row r="479" spans="1:22" x14ac:dyDescent="0.3">
      <c r="B479" t="s">
        <v>187</v>
      </c>
      <c r="C479" t="str">
        <f>IF(ISNUMBER(FIND(B479,'Full TS'!#REF!)),"YES","N/A")</f>
        <v>N/A</v>
      </c>
      <c r="E479" t="str">
        <f t="shared" si="10"/>
        <v>n/a</v>
      </c>
    </row>
    <row r="480" spans="1:22" x14ac:dyDescent="0.3">
      <c r="B480" t="s">
        <v>188</v>
      </c>
      <c r="C480" t="str">
        <f>IF(ISNUMBER(FIND(B480,'Full TS'!#REF!)),"YES","N/A")</f>
        <v>N/A</v>
      </c>
      <c r="E480" t="str">
        <f t="shared" si="10"/>
        <v>n/a</v>
      </c>
    </row>
    <row r="481" spans="2:5" x14ac:dyDescent="0.3">
      <c r="B481" t="s">
        <v>189</v>
      </c>
      <c r="C481" t="str">
        <f>IF(ISNUMBER(FIND(B481,'Full TS'!#REF!)),"YES","N/A")</f>
        <v>N/A</v>
      </c>
      <c r="E481" t="str">
        <f t="shared" si="10"/>
        <v>n/a</v>
      </c>
    </row>
    <row r="482" spans="2:5" x14ac:dyDescent="0.3">
      <c r="B482" t="s">
        <v>190</v>
      </c>
      <c r="C482" t="str">
        <f>IF(ISNUMBER(FIND(B482,'Full TS'!#REF!)),"YES","N/A")</f>
        <v>N/A</v>
      </c>
      <c r="E482" t="str">
        <f t="shared" si="10"/>
        <v>n/a</v>
      </c>
    </row>
    <row r="483" spans="2:5" x14ac:dyDescent="0.3">
      <c r="B483" t="s">
        <v>191</v>
      </c>
      <c r="C483" t="str">
        <f>IF(ISNUMBER(FIND(B483,'Full TS'!#REF!)),"YES","N/A")</f>
        <v>N/A</v>
      </c>
      <c r="E483" t="str">
        <f t="shared" si="10"/>
        <v>n/a</v>
      </c>
    </row>
    <row r="484" spans="2:5" x14ac:dyDescent="0.3">
      <c r="B484" t="s">
        <v>192</v>
      </c>
      <c r="C484" t="str">
        <f>IF(ISNUMBER(FIND(B484,'Full TS'!#REF!)),"YES","N/A")</f>
        <v>N/A</v>
      </c>
      <c r="E484" t="str">
        <f t="shared" si="10"/>
        <v>n/a</v>
      </c>
    </row>
    <row r="485" spans="2:5" x14ac:dyDescent="0.3">
      <c r="B485" t="s">
        <v>193</v>
      </c>
      <c r="C485" t="str">
        <f>IF(ISNUMBER(FIND(B485,'Full TS'!#REF!)),"YES","N/A")</f>
        <v>N/A</v>
      </c>
      <c r="E485" t="str">
        <f t="shared" si="10"/>
        <v>n/a</v>
      </c>
    </row>
    <row r="486" spans="2:5" x14ac:dyDescent="0.3">
      <c r="B486" t="s">
        <v>194</v>
      </c>
      <c r="C486" t="str">
        <f>IF(ISNUMBER(FIND(B486,'Full TS'!#REF!)),"YES","N/A")</f>
        <v>N/A</v>
      </c>
      <c r="E486" t="str">
        <f t="shared" si="10"/>
        <v>n/a</v>
      </c>
    </row>
    <row r="487" spans="2:5" x14ac:dyDescent="0.3">
      <c r="B487" t="s">
        <v>195</v>
      </c>
      <c r="C487" t="str">
        <f>IF(ISNUMBER(FIND(B487,'Full TS'!#REF!)),"YES","N/A")</f>
        <v>N/A</v>
      </c>
      <c r="E487" t="str">
        <f t="shared" si="10"/>
        <v>n/a</v>
      </c>
    </row>
    <row r="488" spans="2:5" x14ac:dyDescent="0.3">
      <c r="B488" t="s">
        <v>196</v>
      </c>
      <c r="C488" t="str">
        <f>IF(ISNUMBER(FIND(B488,'Full TS'!#REF!)),"YES","N/A")</f>
        <v>N/A</v>
      </c>
      <c r="E488" t="str">
        <f t="shared" si="10"/>
        <v>n/a</v>
      </c>
    </row>
    <row r="489" spans="2:5" x14ac:dyDescent="0.3">
      <c r="B489" t="s">
        <v>197</v>
      </c>
      <c r="C489" t="str">
        <f>IF(ISNUMBER(FIND(B489,'Full TS'!#REF!)),"YES","N/A")</f>
        <v>N/A</v>
      </c>
      <c r="E489" t="str">
        <f t="shared" si="10"/>
        <v>n/a</v>
      </c>
    </row>
    <row r="490" spans="2:5" x14ac:dyDescent="0.3">
      <c r="B490" t="s">
        <v>198</v>
      </c>
      <c r="C490" t="str">
        <f>IF(ISNUMBER(FIND(B490,'Full TS'!#REF!)),"YES","N/A")</f>
        <v>N/A</v>
      </c>
      <c r="E490" t="str">
        <f t="shared" si="10"/>
        <v>n/a</v>
      </c>
    </row>
    <row r="491" spans="2:5" x14ac:dyDescent="0.3">
      <c r="B491" t="s">
        <v>199</v>
      </c>
      <c r="C491" t="str">
        <f>IF(ISNUMBER(FIND(B491,'Full TS'!#REF!)),"YES","N/A")</f>
        <v>N/A</v>
      </c>
      <c r="E491" t="str">
        <f t="shared" si="10"/>
        <v>n/a</v>
      </c>
    </row>
    <row r="492" spans="2:5" x14ac:dyDescent="0.3">
      <c r="B492" t="s">
        <v>200</v>
      </c>
      <c r="C492" t="str">
        <f>IF(ISNUMBER(FIND(B492,'Full TS'!#REF!)),"YES","N/A")</f>
        <v>N/A</v>
      </c>
      <c r="E492" t="str">
        <f t="shared" si="10"/>
        <v>n/a</v>
      </c>
    </row>
    <row r="493" spans="2:5" x14ac:dyDescent="0.3">
      <c r="B493" t="s">
        <v>201</v>
      </c>
      <c r="C493" t="str">
        <f>IF(ISNUMBER(FIND(B493,'Full TS'!#REF!)),"YES","N/A")</f>
        <v>N/A</v>
      </c>
      <c r="E493" t="str">
        <f t="shared" si="10"/>
        <v>n/a</v>
      </c>
    </row>
    <row r="494" spans="2:5" x14ac:dyDescent="0.3">
      <c r="B494" t="s">
        <v>202</v>
      </c>
      <c r="C494" t="str">
        <f>IF(ISNUMBER(FIND(B494,'Full TS'!#REF!)),"YES","N/A")</f>
        <v>N/A</v>
      </c>
      <c r="E494" t="str">
        <f t="shared" si="10"/>
        <v>n/a</v>
      </c>
    </row>
    <row r="495" spans="2:5" x14ac:dyDescent="0.3">
      <c r="B495" t="s">
        <v>203</v>
      </c>
      <c r="C495" t="str">
        <f>IF(ISNUMBER(FIND(B495,'Full TS'!#REF!)),"YES","N/A")</f>
        <v>N/A</v>
      </c>
      <c r="E495" t="str">
        <f t="shared" si="10"/>
        <v>n/a</v>
      </c>
    </row>
    <row r="496" spans="2:5" x14ac:dyDescent="0.3">
      <c r="B496" t="s">
        <v>204</v>
      </c>
      <c r="C496" t="str">
        <f>IF(ISNUMBER(FIND(B496,'Full TS'!#REF!)),"YES","N/A")</f>
        <v>N/A</v>
      </c>
      <c r="E496" t="str">
        <f t="shared" si="10"/>
        <v>n/a</v>
      </c>
    </row>
    <row r="497" spans="2:5" x14ac:dyDescent="0.3">
      <c r="B497" t="s">
        <v>205</v>
      </c>
      <c r="C497" t="str">
        <f>IF(ISNUMBER(FIND(B497,'Full TS'!#REF!)),"YES","N/A")</f>
        <v>N/A</v>
      </c>
      <c r="E497" t="str">
        <f t="shared" si="10"/>
        <v>n/a</v>
      </c>
    </row>
    <row r="498" spans="2:5" x14ac:dyDescent="0.3">
      <c r="B498" t="s">
        <v>206</v>
      </c>
      <c r="C498" t="str">
        <f>IF(ISNUMBER(FIND(B498,'Full TS'!#REF!)),"YES","N/A")</f>
        <v>N/A</v>
      </c>
      <c r="E498" t="str">
        <f t="shared" si="10"/>
        <v>n/a</v>
      </c>
    </row>
    <row r="499" spans="2:5" x14ac:dyDescent="0.3">
      <c r="B499" t="s">
        <v>207</v>
      </c>
      <c r="C499" t="str">
        <f>IF(ISNUMBER(FIND(B499,'Full TS'!#REF!)),"YES","N/A")</f>
        <v>N/A</v>
      </c>
      <c r="E499" t="str">
        <f t="shared" si="10"/>
        <v>n/a</v>
      </c>
    </row>
    <row r="500" spans="2:5" x14ac:dyDescent="0.3">
      <c r="B500" t="s">
        <v>208</v>
      </c>
      <c r="C500" t="str">
        <f>IF(ISNUMBER(FIND(B500,'Full TS'!#REF!)),"YES","N/A")</f>
        <v>N/A</v>
      </c>
      <c r="E500" t="str">
        <f t="shared" si="10"/>
        <v>n/a</v>
      </c>
    </row>
    <row r="501" spans="2:5" x14ac:dyDescent="0.3">
      <c r="B501" t="s">
        <v>209</v>
      </c>
      <c r="C501" t="str">
        <f>IF(ISNUMBER(FIND(B501,'Full TS'!#REF!)),"YES","N/A")</f>
        <v>N/A</v>
      </c>
      <c r="E501" t="str">
        <f t="shared" si="10"/>
        <v>n/a</v>
      </c>
    </row>
    <row r="502" spans="2:5" x14ac:dyDescent="0.3">
      <c r="B502" t="s">
        <v>210</v>
      </c>
      <c r="C502" t="str">
        <f>IF(ISNUMBER(FIND(B502,'Full TS'!#REF!)),"YES","N/A")</f>
        <v>N/A</v>
      </c>
      <c r="E502" t="str">
        <f t="shared" si="10"/>
        <v>n/a</v>
      </c>
    </row>
    <row r="503" spans="2:5" x14ac:dyDescent="0.3">
      <c r="B503" t="s">
        <v>211</v>
      </c>
      <c r="C503" t="str">
        <f>IF(ISNUMBER(FIND(B503,'Full TS'!#REF!)),"YES","N/A")</f>
        <v>N/A</v>
      </c>
      <c r="E503" t="str">
        <f t="shared" si="10"/>
        <v>n/a</v>
      </c>
    </row>
    <row r="504" spans="2:5" x14ac:dyDescent="0.3">
      <c r="B504" t="s">
        <v>199</v>
      </c>
      <c r="C504" t="str">
        <f>IF(ISNUMBER(FIND(B504,'Full TS'!#REF!)),"YES","N/A")</f>
        <v>N/A</v>
      </c>
      <c r="E504" t="str">
        <f t="shared" si="10"/>
        <v>n/a</v>
      </c>
    </row>
    <row r="505" spans="2:5" x14ac:dyDescent="0.3">
      <c r="B505" t="s">
        <v>212</v>
      </c>
      <c r="C505" t="str">
        <f>IF(ISNUMBER(FIND(B505,'Full TS'!#REF!)),"YES","N/A")</f>
        <v>N/A</v>
      </c>
      <c r="E505" t="str">
        <f t="shared" si="10"/>
        <v>n/a</v>
      </c>
    </row>
    <row r="506" spans="2:5" x14ac:dyDescent="0.3">
      <c r="B506" t="s">
        <v>213</v>
      </c>
      <c r="C506" t="str">
        <f>IF(ISNUMBER(FIND(B506,'Full TS'!#REF!)),"YES","N/A")</f>
        <v>N/A</v>
      </c>
      <c r="E506" t="str">
        <f t="shared" si="10"/>
        <v>n/a</v>
      </c>
    </row>
    <row r="507" spans="2:5" x14ac:dyDescent="0.3">
      <c r="B507" t="s">
        <v>214</v>
      </c>
      <c r="C507" t="str">
        <f>IF(ISNUMBER(FIND(B507,'Full TS'!#REF!)),"YES","N/A")</f>
        <v>N/A</v>
      </c>
      <c r="E507" t="str">
        <f t="shared" si="10"/>
        <v>n/a</v>
      </c>
    </row>
    <row r="508" spans="2:5" x14ac:dyDescent="0.3">
      <c r="B508" t="s">
        <v>215</v>
      </c>
      <c r="C508" t="str">
        <f>IF(ISNUMBER(FIND(B508,'Full TS'!#REF!)),"YES","N/A")</f>
        <v>N/A</v>
      </c>
      <c r="E508" t="str">
        <f t="shared" si="10"/>
        <v>n/a</v>
      </c>
    </row>
    <row r="509" spans="2:5" x14ac:dyDescent="0.3">
      <c r="B509" t="s">
        <v>216</v>
      </c>
      <c r="C509" t="str">
        <f>IF(ISNUMBER(FIND(B509,'Full TS'!#REF!)),"YES","N/A")</f>
        <v>N/A</v>
      </c>
      <c r="E509" t="str">
        <f t="shared" si="10"/>
        <v>n/a</v>
      </c>
    </row>
    <row r="510" spans="2:5" x14ac:dyDescent="0.3">
      <c r="B510" t="s">
        <v>217</v>
      </c>
      <c r="C510" t="str">
        <f>IF(ISNUMBER(FIND(B510,'Full TS'!#REF!)),"YES","N/A")</f>
        <v>N/A</v>
      </c>
      <c r="E510" t="str">
        <f t="shared" si="10"/>
        <v>n/a</v>
      </c>
    </row>
    <row r="511" spans="2:5" x14ac:dyDescent="0.3">
      <c r="B511" t="s">
        <v>218</v>
      </c>
      <c r="C511" t="str">
        <f>IF(ISNUMBER(FIND(B511,'Full TS'!#REF!)),"YES","N/A")</f>
        <v>N/A</v>
      </c>
      <c r="E511" t="str">
        <f t="shared" si="10"/>
        <v>n/a</v>
      </c>
    </row>
    <row r="512" spans="2:5" x14ac:dyDescent="0.3">
      <c r="B512" t="s">
        <v>219</v>
      </c>
      <c r="C512" t="str">
        <f>IF(ISNUMBER(FIND(B512,'Full TS'!#REF!)),"YES","N/A")</f>
        <v>N/A</v>
      </c>
      <c r="E512" t="str">
        <f t="shared" si="10"/>
        <v>n/a</v>
      </c>
    </row>
    <row r="513" spans="1:22" x14ac:dyDescent="0.3">
      <c r="B513" t="s">
        <v>220</v>
      </c>
      <c r="C513" t="str">
        <f>IF(ISNUMBER(FIND(B513,'Full TS'!#REF!)),"YES","N/A")</f>
        <v>N/A</v>
      </c>
      <c r="E513" t="str">
        <f t="shared" si="10"/>
        <v>n/a</v>
      </c>
    </row>
    <row r="514" spans="1:22" x14ac:dyDescent="0.3">
      <c r="B514" t="s">
        <v>221</v>
      </c>
      <c r="C514" t="str">
        <f>IF(ISNUMBER(FIND(B514,'Full TS'!#REF!)),"YES","N/A")</f>
        <v>N/A</v>
      </c>
      <c r="E514" t="str">
        <f t="shared" si="10"/>
        <v>n/a</v>
      </c>
    </row>
    <row r="515" spans="1:22" x14ac:dyDescent="0.3">
      <c r="B515" t="s">
        <v>222</v>
      </c>
      <c r="C515" t="str">
        <f>IF(ISNUMBER(FIND(B515,'Full TS'!#REF!)),"YES","N/A")</f>
        <v>N/A</v>
      </c>
      <c r="E515" t="str">
        <f t="shared" si="10"/>
        <v>n/a</v>
      </c>
    </row>
    <row r="516" spans="1:22" x14ac:dyDescent="0.3">
      <c r="B516" t="s">
        <v>223</v>
      </c>
      <c r="C516" t="str">
        <f>IF(ISNUMBER(FIND(B516,'Full TS'!#REF!)),"YES","N/A")</f>
        <v>N/A</v>
      </c>
      <c r="E516" t="str">
        <f t="shared" si="10"/>
        <v>n/a</v>
      </c>
    </row>
    <row r="517" spans="1:22" x14ac:dyDescent="0.3">
      <c r="B517" t="s">
        <v>224</v>
      </c>
      <c r="C517" t="str">
        <f>IF(ISNUMBER(FIND(B517,'Full TS'!#REF!)),"YES","N/A")</f>
        <v>N/A</v>
      </c>
      <c r="E517" t="str">
        <f t="shared" si="10"/>
        <v>n/a</v>
      </c>
    </row>
    <row r="518" spans="1:22" x14ac:dyDescent="0.3">
      <c r="B518" t="s">
        <v>225</v>
      </c>
      <c r="C518" t="str">
        <f>IF(ISNUMBER(FIND(B518,'Full TS'!#REF!)),"YES","N/A")</f>
        <v>N/A</v>
      </c>
      <c r="E518" t="str">
        <f t="shared" si="10"/>
        <v>n/a</v>
      </c>
    </row>
    <row r="519" spans="1:22" x14ac:dyDescent="0.3">
      <c r="B519" t="s">
        <v>226</v>
      </c>
      <c r="C519" t="str">
        <f>IF(ISNUMBER(FIND(B519,'Full TS'!#REF!)),"YES","N/A")</f>
        <v>N/A</v>
      </c>
      <c r="E519" t="str">
        <f t="shared" si="10"/>
        <v>n/a</v>
      </c>
    </row>
    <row r="520" spans="1:22" x14ac:dyDescent="0.3">
      <c r="B520" t="s">
        <v>229</v>
      </c>
      <c r="C520" t="str">
        <f>IF(ISNUMBER(FIND(B520,'Full TS'!#REF!)),"YES","N/A")</f>
        <v>N/A</v>
      </c>
      <c r="E520" t="str">
        <f t="shared" si="10"/>
        <v>n/a</v>
      </c>
    </row>
    <row r="521" spans="1:22" x14ac:dyDescent="0.3">
      <c r="A521" s="27">
        <v>13</v>
      </c>
      <c r="F521" t="str" cm="1">
        <f t="array" aca="1" ref="F521" ca="1">VLOOKUP(INDIRECT("'"&amp;"Full TS"&amp;"'!"&amp;"B"&amp;A521),brandcode,2,FALSE)</f>
        <v>PS</v>
      </c>
      <c r="G521" t="str" cm="1">
        <f t="array" aca="1" ref="G521" ca="1">INDIRECT("'"&amp;"Full TS"&amp;"'!"&amp;"C"&amp;A521)</f>
        <v>FR</v>
      </c>
      <c r="H521" t="str" cm="1">
        <f t="array" aca="1" ref="H521" ca="1">IF(ISNUMBER(SEARCH("Android",INDIRECT("'"&amp;"Full TS"&amp;"'!"&amp;"D"&amp;A521))),"AND",IF(ISNUMBER(SEARCH("iOS",INDIRECT("'"&amp;"Full TS"&amp;"'!"&amp;"D"&amp;A521))),"iOS",IF(ISNUMBER(SEARCH("Mobile",INDIRECT("'"&amp;"Full TS"&amp;"'!"&amp;"D"&amp;A521))),"MOB",IF(ISNUMBER(SEARCH("Desktop",INDIRECT("'"&amp;"Full TS"&amp;"'!"&amp;"D"&amp;A521))),"DESK",IF(ISNUMBER(SEARCH("Display",INDIRECT("'"&amp;"Full TS"&amp;"'!"&amp;"D"&amp;A521))),"DIS","")))))</f>
        <v>DESK</v>
      </c>
      <c r="I521" t="str" cm="1">
        <f t="array" aca="1" ref="I521" ca="1">INDIRECT("'"&amp;"Full TS"&amp;"'!"&amp;"E"&amp;A521)</f>
        <v>LaCourse</v>
      </c>
      <c r="J521" t="str" cm="1">
        <f t="array" aca="1" ref="J521" ca="1">INDIRECT("'"&amp;"Full TS"&amp;"'!"&amp;"F"&amp;A521)</f>
        <v>ADD</v>
      </c>
      <c r="K521" t="str" cm="1">
        <f t="array" aca="1" ref="K521" ca="1">INDIRECT("'"&amp;"Full TS"&amp;"'!"&amp;"G"&amp;A521)</f>
        <v>TSG</v>
      </c>
      <c r="L521" t="str" cm="1">
        <f t="array" aca="1" ref="L521" ca="1">INDIRECT("'"&amp;"Full TS"&amp;"'!"&amp;"H"&amp;A521)</f>
        <v>Mediamath</v>
      </c>
      <c r="M521" t="str" cm="1">
        <f t="array" aca="1" ref="M521" ca="1">INDIRECT("'"&amp;"Full TS"&amp;"'!"&amp;"I"&amp;A521)</f>
        <v>OpenMarket</v>
      </c>
      <c r="N521" t="str" cm="1">
        <f t="array" aca="1" ref="N521" ca="1">INDIRECT("'"&amp;"Full TS"&amp;"'!"&amp;"J"&amp;A521)</f>
        <v>RON</v>
      </c>
      <c r="O521" t="str" cm="1">
        <f t="array" aca="1" ref="O521" ca="1">INDIRECT("'"&amp;"Full TS"&amp;"'!"&amp;"K"&amp;A521)</f>
        <v>SiteVisitors</v>
      </c>
      <c r="P521" t="str" cm="1">
        <f t="array" aca="1" ref="P521" ca="1">INDIRECT("'"&amp;"Full TS"&amp;"'!"&amp;"L"&amp;A521)</f>
        <v>POKER</v>
      </c>
      <c r="Q521" t="str" cm="1">
        <f t="array" aca="1" ref="Q521" ca="1">INDIRECT("'"&amp;"Full TS"&amp;"'!"&amp;"M"&amp;A521)</f>
        <v>LACOURSE</v>
      </c>
      <c r="R521" t="str" cm="1">
        <f t="array" aca="1" ref="R521" ca="1">INDIRECT("'"&amp;"Full TS"&amp;"'!"&amp;"N"&amp;A521)</f>
        <v>FDB</v>
      </c>
      <c r="S521" t="str" cm="1">
        <f t="array" aca="1" ref="S521" ca="1">IF(ISNUMBER(SEARCH("www.",INDIRECT("'"&amp;"Full TS"&amp;"'!"&amp;"O"&amp;A521))),"LP","AS")</f>
        <v>AS</v>
      </c>
      <c r="T521" cm="1">
        <f t="array" aca="1" ref="T521" ca="1">INDIRECT("'"&amp;"Full TS"&amp;"'!"&amp;"P"&amp;A521)</f>
        <v>0</v>
      </c>
      <c r="U521" t="str" cm="1">
        <f t="array" aca="1" ref="U521" ca="1">IF(ISNUMBER(SEARCH("prospecting",INDIRECT("'"&amp;"Full TS"&amp;"'!"&amp;"Q"&amp;A521))),"P","R")</f>
        <v>R</v>
      </c>
      <c r="V521" t="str" cm="1">
        <f t="array" aca="1" ref="V521" ca="1">INDIRECT("'"&amp;"Full TS"&amp;"'!"&amp;"R"&amp;A521)</f>
        <v>1x1</v>
      </c>
    </row>
    <row r="522" spans="1:22" x14ac:dyDescent="0.3">
      <c r="B522" t="s">
        <v>182</v>
      </c>
      <c r="C522" t="s">
        <v>183</v>
      </c>
    </row>
    <row r="523" spans="1:22" x14ac:dyDescent="0.3">
      <c r="B523" t="s">
        <v>184</v>
      </c>
      <c r="C523" t="str">
        <f>IF(ISNUMBER(FIND(B523,'Full TS'!#REF!)),"YES","N/A")</f>
        <v>N/A</v>
      </c>
      <c r="E523" t="str">
        <f>IF(C523="n/a","n/a",_xlfn.TEXTJOIN("-",FALSE,$F$521:$S$521,B523,$U$521:$V$521))</f>
        <v>n/a</v>
      </c>
    </row>
    <row r="524" spans="1:22" x14ac:dyDescent="0.3">
      <c r="B524" t="s">
        <v>185</v>
      </c>
      <c r="C524" t="str">
        <f>IF(ISNUMBER(FIND(B524,'Full TS'!#REF!)),"YES","N/A")</f>
        <v>N/A</v>
      </c>
      <c r="E524" t="str">
        <f t="shared" ref="E524:E567" si="11">IF(C524="n/a","n/a",_xlfn.TEXTJOIN("-",FALSE,$F$521:$S$521,B524,$U$521:$V$521))</f>
        <v>n/a</v>
      </c>
    </row>
    <row r="525" spans="1:22" x14ac:dyDescent="0.3">
      <c r="B525" t="s">
        <v>186</v>
      </c>
      <c r="C525" t="str">
        <f>IF(ISNUMBER(FIND(B525,'Full TS'!#REF!)),"YES","N/A")</f>
        <v>N/A</v>
      </c>
      <c r="E525" t="str">
        <f t="shared" si="11"/>
        <v>n/a</v>
      </c>
    </row>
    <row r="526" spans="1:22" x14ac:dyDescent="0.3">
      <c r="B526" t="s">
        <v>187</v>
      </c>
      <c r="C526" t="str">
        <f>IF(ISNUMBER(FIND(B526,'Full TS'!#REF!)),"YES","N/A")</f>
        <v>N/A</v>
      </c>
      <c r="E526" t="str">
        <f t="shared" si="11"/>
        <v>n/a</v>
      </c>
    </row>
    <row r="527" spans="1:22" x14ac:dyDescent="0.3">
      <c r="B527" t="s">
        <v>188</v>
      </c>
      <c r="C527" t="str">
        <f>IF(ISNUMBER(FIND(B527,'Full TS'!#REF!)),"YES","N/A")</f>
        <v>N/A</v>
      </c>
      <c r="E527" t="str">
        <f t="shared" si="11"/>
        <v>n/a</v>
      </c>
    </row>
    <row r="528" spans="1:22" x14ac:dyDescent="0.3">
      <c r="B528" t="s">
        <v>189</v>
      </c>
      <c r="C528" t="str">
        <f>IF(ISNUMBER(FIND(B528,'Full TS'!#REF!)),"YES","N/A")</f>
        <v>N/A</v>
      </c>
      <c r="E528" t="str">
        <f t="shared" si="11"/>
        <v>n/a</v>
      </c>
    </row>
    <row r="529" spans="2:5" x14ac:dyDescent="0.3">
      <c r="B529" t="s">
        <v>190</v>
      </c>
      <c r="C529" t="str">
        <f>IF(ISNUMBER(FIND(B529,'Full TS'!#REF!)),"YES","N/A")</f>
        <v>N/A</v>
      </c>
      <c r="E529" t="str">
        <f t="shared" si="11"/>
        <v>n/a</v>
      </c>
    </row>
    <row r="530" spans="2:5" x14ac:dyDescent="0.3">
      <c r="B530" t="s">
        <v>191</v>
      </c>
      <c r="C530" t="str">
        <f>IF(ISNUMBER(FIND(B530,'Full TS'!#REF!)),"YES","N/A")</f>
        <v>N/A</v>
      </c>
      <c r="E530" t="str">
        <f t="shared" si="11"/>
        <v>n/a</v>
      </c>
    </row>
    <row r="531" spans="2:5" x14ac:dyDescent="0.3">
      <c r="B531" t="s">
        <v>192</v>
      </c>
      <c r="C531" t="str">
        <f>IF(ISNUMBER(FIND(B531,'Full TS'!#REF!)),"YES","N/A")</f>
        <v>N/A</v>
      </c>
      <c r="E531" t="str">
        <f t="shared" si="11"/>
        <v>n/a</v>
      </c>
    </row>
    <row r="532" spans="2:5" x14ac:dyDescent="0.3">
      <c r="B532" t="s">
        <v>193</v>
      </c>
      <c r="C532" t="str">
        <f>IF(ISNUMBER(FIND(B532,'Full TS'!#REF!)),"YES","N/A")</f>
        <v>N/A</v>
      </c>
      <c r="E532" t="str">
        <f t="shared" si="11"/>
        <v>n/a</v>
      </c>
    </row>
    <row r="533" spans="2:5" x14ac:dyDescent="0.3">
      <c r="B533" t="s">
        <v>194</v>
      </c>
      <c r="C533" t="str">
        <f>IF(ISNUMBER(FIND(B533,'Full TS'!#REF!)),"YES","N/A")</f>
        <v>N/A</v>
      </c>
      <c r="E533" t="str">
        <f t="shared" si="11"/>
        <v>n/a</v>
      </c>
    </row>
    <row r="534" spans="2:5" x14ac:dyDescent="0.3">
      <c r="B534" t="s">
        <v>195</v>
      </c>
      <c r="C534" t="str">
        <f>IF(ISNUMBER(FIND(B534,'Full TS'!#REF!)),"YES","N/A")</f>
        <v>N/A</v>
      </c>
      <c r="E534" t="str">
        <f t="shared" si="11"/>
        <v>n/a</v>
      </c>
    </row>
    <row r="535" spans="2:5" x14ac:dyDescent="0.3">
      <c r="B535" t="s">
        <v>196</v>
      </c>
      <c r="C535" t="str">
        <f>IF(ISNUMBER(FIND(B535,'Full TS'!#REF!)),"YES","N/A")</f>
        <v>N/A</v>
      </c>
      <c r="E535" t="str">
        <f t="shared" si="11"/>
        <v>n/a</v>
      </c>
    </row>
    <row r="536" spans="2:5" x14ac:dyDescent="0.3">
      <c r="B536" t="s">
        <v>197</v>
      </c>
      <c r="C536" t="str">
        <f>IF(ISNUMBER(FIND(B536,'Full TS'!#REF!)),"YES","N/A")</f>
        <v>N/A</v>
      </c>
      <c r="E536" t="str">
        <f t="shared" si="11"/>
        <v>n/a</v>
      </c>
    </row>
    <row r="537" spans="2:5" x14ac:dyDescent="0.3">
      <c r="B537" t="s">
        <v>198</v>
      </c>
      <c r="C537" t="str">
        <f>IF(ISNUMBER(FIND(B537,'Full TS'!#REF!)),"YES","N/A")</f>
        <v>N/A</v>
      </c>
      <c r="E537" t="str">
        <f t="shared" si="11"/>
        <v>n/a</v>
      </c>
    </row>
    <row r="538" spans="2:5" x14ac:dyDescent="0.3">
      <c r="B538" t="s">
        <v>199</v>
      </c>
      <c r="C538" t="str">
        <f>IF(ISNUMBER(FIND(B538,'Full TS'!#REF!)),"YES","N/A")</f>
        <v>N/A</v>
      </c>
      <c r="E538" t="str">
        <f t="shared" si="11"/>
        <v>n/a</v>
      </c>
    </row>
    <row r="539" spans="2:5" x14ac:dyDescent="0.3">
      <c r="B539" t="s">
        <v>200</v>
      </c>
      <c r="C539" t="str">
        <f>IF(ISNUMBER(FIND(B539,'Full TS'!#REF!)),"YES","N/A")</f>
        <v>N/A</v>
      </c>
      <c r="E539" t="str">
        <f t="shared" si="11"/>
        <v>n/a</v>
      </c>
    </row>
    <row r="540" spans="2:5" x14ac:dyDescent="0.3">
      <c r="B540" t="s">
        <v>201</v>
      </c>
      <c r="C540" t="str">
        <f>IF(ISNUMBER(FIND(B540,'Full TS'!#REF!)),"YES","N/A")</f>
        <v>N/A</v>
      </c>
      <c r="E540" t="str">
        <f t="shared" si="11"/>
        <v>n/a</v>
      </c>
    </row>
    <row r="541" spans="2:5" x14ac:dyDescent="0.3">
      <c r="B541" t="s">
        <v>202</v>
      </c>
      <c r="C541" t="str">
        <f>IF(ISNUMBER(FIND(B541,'Full TS'!#REF!)),"YES","N/A")</f>
        <v>N/A</v>
      </c>
      <c r="E541" t="str">
        <f t="shared" si="11"/>
        <v>n/a</v>
      </c>
    </row>
    <row r="542" spans="2:5" x14ac:dyDescent="0.3">
      <c r="B542" t="s">
        <v>203</v>
      </c>
      <c r="C542" t="str">
        <f>IF(ISNUMBER(FIND(B542,'Full TS'!#REF!)),"YES","N/A")</f>
        <v>N/A</v>
      </c>
      <c r="E542" t="str">
        <f t="shared" si="11"/>
        <v>n/a</v>
      </c>
    </row>
    <row r="543" spans="2:5" x14ac:dyDescent="0.3">
      <c r="B543" t="s">
        <v>204</v>
      </c>
      <c r="C543" t="str">
        <f>IF(ISNUMBER(FIND(B543,'Full TS'!#REF!)),"YES","N/A")</f>
        <v>N/A</v>
      </c>
      <c r="E543" t="str">
        <f t="shared" si="11"/>
        <v>n/a</v>
      </c>
    </row>
    <row r="544" spans="2:5" x14ac:dyDescent="0.3">
      <c r="B544" t="s">
        <v>205</v>
      </c>
      <c r="C544" t="str">
        <f>IF(ISNUMBER(FIND(B544,'Full TS'!#REF!)),"YES","N/A")</f>
        <v>N/A</v>
      </c>
      <c r="E544" t="str">
        <f t="shared" si="11"/>
        <v>n/a</v>
      </c>
    </row>
    <row r="545" spans="2:5" x14ac:dyDescent="0.3">
      <c r="B545" t="s">
        <v>206</v>
      </c>
      <c r="C545" t="str">
        <f>IF(ISNUMBER(FIND(B545,'Full TS'!#REF!)),"YES","N/A")</f>
        <v>N/A</v>
      </c>
      <c r="E545" t="str">
        <f t="shared" si="11"/>
        <v>n/a</v>
      </c>
    </row>
    <row r="546" spans="2:5" x14ac:dyDescent="0.3">
      <c r="B546" t="s">
        <v>207</v>
      </c>
      <c r="C546" t="str">
        <f>IF(ISNUMBER(FIND(B546,'Full TS'!#REF!)),"YES","N/A")</f>
        <v>N/A</v>
      </c>
      <c r="E546" t="str">
        <f t="shared" si="11"/>
        <v>n/a</v>
      </c>
    </row>
    <row r="547" spans="2:5" x14ac:dyDescent="0.3">
      <c r="B547" t="s">
        <v>208</v>
      </c>
      <c r="C547" t="str">
        <f>IF(ISNUMBER(FIND(B547,'Full TS'!#REF!)),"YES","N/A")</f>
        <v>N/A</v>
      </c>
      <c r="E547" t="str">
        <f t="shared" si="11"/>
        <v>n/a</v>
      </c>
    </row>
    <row r="548" spans="2:5" x14ac:dyDescent="0.3">
      <c r="B548" t="s">
        <v>209</v>
      </c>
      <c r="C548" t="str">
        <f>IF(ISNUMBER(FIND(B548,'Full TS'!#REF!)),"YES","N/A")</f>
        <v>N/A</v>
      </c>
      <c r="E548" t="str">
        <f t="shared" si="11"/>
        <v>n/a</v>
      </c>
    </row>
    <row r="549" spans="2:5" x14ac:dyDescent="0.3">
      <c r="B549" t="s">
        <v>210</v>
      </c>
      <c r="C549" t="str">
        <f>IF(ISNUMBER(FIND(B549,'Full TS'!#REF!)),"YES","N/A")</f>
        <v>N/A</v>
      </c>
      <c r="E549" t="str">
        <f t="shared" si="11"/>
        <v>n/a</v>
      </c>
    </row>
    <row r="550" spans="2:5" x14ac:dyDescent="0.3">
      <c r="B550" t="s">
        <v>211</v>
      </c>
      <c r="C550" t="str">
        <f>IF(ISNUMBER(FIND(B550,'Full TS'!#REF!)),"YES","N/A")</f>
        <v>N/A</v>
      </c>
      <c r="E550" t="str">
        <f t="shared" si="11"/>
        <v>n/a</v>
      </c>
    </row>
    <row r="551" spans="2:5" x14ac:dyDescent="0.3">
      <c r="B551" t="s">
        <v>199</v>
      </c>
      <c r="C551" t="str">
        <f>IF(ISNUMBER(FIND(B551,'Full TS'!#REF!)),"YES","N/A")</f>
        <v>N/A</v>
      </c>
      <c r="E551" t="str">
        <f t="shared" si="11"/>
        <v>n/a</v>
      </c>
    </row>
    <row r="552" spans="2:5" x14ac:dyDescent="0.3">
      <c r="B552" t="s">
        <v>212</v>
      </c>
      <c r="C552" t="str">
        <f>IF(ISNUMBER(FIND(B552,'Full TS'!#REF!)),"YES","N/A")</f>
        <v>N/A</v>
      </c>
      <c r="E552" t="str">
        <f t="shared" si="11"/>
        <v>n/a</v>
      </c>
    </row>
    <row r="553" spans="2:5" x14ac:dyDescent="0.3">
      <c r="B553" t="s">
        <v>213</v>
      </c>
      <c r="C553" t="str">
        <f>IF(ISNUMBER(FIND(B553,'Full TS'!#REF!)),"YES","N/A")</f>
        <v>N/A</v>
      </c>
      <c r="E553" t="str">
        <f t="shared" si="11"/>
        <v>n/a</v>
      </c>
    </row>
    <row r="554" spans="2:5" x14ac:dyDescent="0.3">
      <c r="B554" t="s">
        <v>214</v>
      </c>
      <c r="C554" t="str">
        <f>IF(ISNUMBER(FIND(B554,'Full TS'!#REF!)),"YES","N/A")</f>
        <v>N/A</v>
      </c>
      <c r="E554" t="str">
        <f t="shared" si="11"/>
        <v>n/a</v>
      </c>
    </row>
    <row r="555" spans="2:5" x14ac:dyDescent="0.3">
      <c r="B555" t="s">
        <v>215</v>
      </c>
      <c r="C555" t="str">
        <f>IF(ISNUMBER(FIND(B555,'Full TS'!#REF!)),"YES","N/A")</f>
        <v>N/A</v>
      </c>
      <c r="E555" t="str">
        <f t="shared" si="11"/>
        <v>n/a</v>
      </c>
    </row>
    <row r="556" spans="2:5" x14ac:dyDescent="0.3">
      <c r="B556" t="s">
        <v>216</v>
      </c>
      <c r="C556" t="str">
        <f>IF(ISNUMBER(FIND(B556,'Full TS'!#REF!)),"YES","N/A")</f>
        <v>N/A</v>
      </c>
      <c r="E556" t="str">
        <f t="shared" si="11"/>
        <v>n/a</v>
      </c>
    </row>
    <row r="557" spans="2:5" x14ac:dyDescent="0.3">
      <c r="B557" t="s">
        <v>217</v>
      </c>
      <c r="C557" t="str">
        <f>IF(ISNUMBER(FIND(B557,'Full TS'!#REF!)),"YES","N/A")</f>
        <v>N/A</v>
      </c>
      <c r="E557" t="str">
        <f t="shared" si="11"/>
        <v>n/a</v>
      </c>
    </row>
    <row r="558" spans="2:5" x14ac:dyDescent="0.3">
      <c r="B558" t="s">
        <v>218</v>
      </c>
      <c r="C558" t="str">
        <f>IF(ISNUMBER(FIND(B558,'Full TS'!#REF!)),"YES","N/A")</f>
        <v>N/A</v>
      </c>
      <c r="E558" t="str">
        <f t="shared" si="11"/>
        <v>n/a</v>
      </c>
    </row>
    <row r="559" spans="2:5" x14ac:dyDescent="0.3">
      <c r="B559" t="s">
        <v>219</v>
      </c>
      <c r="C559" t="str">
        <f>IF(ISNUMBER(FIND(B559,'Full TS'!#REF!)),"YES","N/A")</f>
        <v>N/A</v>
      </c>
      <c r="E559" t="str">
        <f t="shared" si="11"/>
        <v>n/a</v>
      </c>
    </row>
    <row r="560" spans="2:5" x14ac:dyDescent="0.3">
      <c r="B560" t="s">
        <v>220</v>
      </c>
      <c r="C560" t="str">
        <f>IF(ISNUMBER(FIND(B560,'Full TS'!#REF!)),"YES","N/A")</f>
        <v>N/A</v>
      </c>
      <c r="E560" t="str">
        <f t="shared" si="11"/>
        <v>n/a</v>
      </c>
    </row>
    <row r="561" spans="1:22" x14ac:dyDescent="0.3">
      <c r="B561" t="s">
        <v>221</v>
      </c>
      <c r="C561" t="str">
        <f>IF(ISNUMBER(FIND(B561,'Full TS'!#REF!)),"YES","N/A")</f>
        <v>N/A</v>
      </c>
      <c r="E561" t="str">
        <f t="shared" si="11"/>
        <v>n/a</v>
      </c>
    </row>
    <row r="562" spans="1:22" x14ac:dyDescent="0.3">
      <c r="B562" t="s">
        <v>222</v>
      </c>
      <c r="C562" t="str">
        <f>IF(ISNUMBER(FIND(B562,'Full TS'!#REF!)),"YES","N/A")</f>
        <v>N/A</v>
      </c>
      <c r="E562" t="str">
        <f t="shared" si="11"/>
        <v>n/a</v>
      </c>
    </row>
    <row r="563" spans="1:22" x14ac:dyDescent="0.3">
      <c r="B563" t="s">
        <v>223</v>
      </c>
      <c r="C563" t="str">
        <f>IF(ISNUMBER(FIND(B563,'Full TS'!#REF!)),"YES","N/A")</f>
        <v>N/A</v>
      </c>
      <c r="E563" t="str">
        <f t="shared" si="11"/>
        <v>n/a</v>
      </c>
    </row>
    <row r="564" spans="1:22" x14ac:dyDescent="0.3">
      <c r="B564" t="s">
        <v>224</v>
      </c>
      <c r="C564" t="str">
        <f>IF(ISNUMBER(FIND(B564,'Full TS'!#REF!)),"YES","N/A")</f>
        <v>N/A</v>
      </c>
      <c r="E564" t="str">
        <f t="shared" si="11"/>
        <v>n/a</v>
      </c>
    </row>
    <row r="565" spans="1:22" x14ac:dyDescent="0.3">
      <c r="B565" t="s">
        <v>225</v>
      </c>
      <c r="C565" t="str">
        <f>IF(ISNUMBER(FIND(B565,'Full TS'!#REF!)),"YES","N/A")</f>
        <v>N/A</v>
      </c>
      <c r="E565" t="str">
        <f t="shared" si="11"/>
        <v>n/a</v>
      </c>
    </row>
    <row r="566" spans="1:22" x14ac:dyDescent="0.3">
      <c r="B566" t="s">
        <v>226</v>
      </c>
      <c r="C566" t="str">
        <f>IF(ISNUMBER(FIND(B566,'Full TS'!#REF!)),"YES","N/A")</f>
        <v>N/A</v>
      </c>
      <c r="E566" t="str">
        <f t="shared" si="11"/>
        <v>n/a</v>
      </c>
    </row>
    <row r="567" spans="1:22" x14ac:dyDescent="0.3">
      <c r="B567" t="s">
        <v>229</v>
      </c>
      <c r="C567" t="str">
        <f>IF(ISNUMBER(FIND(B567,'Full TS'!#REF!)),"YES","N/A")</f>
        <v>N/A</v>
      </c>
      <c r="E567" t="str">
        <f t="shared" si="11"/>
        <v>n/a</v>
      </c>
    </row>
    <row r="568" spans="1:22" x14ac:dyDescent="0.3">
      <c r="A568" s="27">
        <v>14</v>
      </c>
      <c r="F568" t="str" cm="1">
        <f t="array" aca="1" ref="F568" ca="1">VLOOKUP(INDIRECT("'"&amp;"Full TS"&amp;"'!"&amp;"B"&amp;A568),brandcode,2,FALSE)</f>
        <v>PS</v>
      </c>
      <c r="G568" t="str" cm="1">
        <f t="array" aca="1" ref="G568" ca="1">INDIRECT("'"&amp;"Full TS"&amp;"'!"&amp;"C"&amp;A568)</f>
        <v>FR</v>
      </c>
      <c r="H568" t="str" cm="1">
        <f t="array" aca="1" ref="H568" ca="1">IF(ISNUMBER(SEARCH("Android",INDIRECT("'"&amp;"Full TS"&amp;"'!"&amp;"D"&amp;A568))),"AND",IF(ISNUMBER(SEARCH("iOS",INDIRECT("'"&amp;"Full TS"&amp;"'!"&amp;"D"&amp;A568))),"iOS",IF(ISNUMBER(SEARCH("Mobile",INDIRECT("'"&amp;"Full TS"&amp;"'!"&amp;"D"&amp;A568))),"MOB",IF(ISNUMBER(SEARCH("Desktop",INDIRECT("'"&amp;"Full TS"&amp;"'!"&amp;"D"&amp;A568))),"DESK",IF(ISNUMBER(SEARCH("Display",INDIRECT("'"&amp;"Full TS"&amp;"'!"&amp;"D"&amp;A568))),"DIS","")))))</f>
        <v>AND</v>
      </c>
      <c r="I568" t="str" cm="1">
        <f t="array" aca="1" ref="I568" ca="1">INDIRECT("'"&amp;"Full TS"&amp;"'!"&amp;"E"&amp;A568)</f>
        <v>LaCourse</v>
      </c>
      <c r="J568" t="str" cm="1">
        <f t="array" aca="1" ref="J568" ca="1">INDIRECT("'"&amp;"Full TS"&amp;"'!"&amp;"F"&amp;A568)</f>
        <v>ADD</v>
      </c>
      <c r="K568" t="str" cm="1">
        <f t="array" aca="1" ref="K568" ca="1">INDIRECT("'"&amp;"Full TS"&amp;"'!"&amp;"G"&amp;A568)</f>
        <v>TSG</v>
      </c>
      <c r="L568" t="str" cm="1">
        <f t="array" aca="1" ref="L568" ca="1">INDIRECT("'"&amp;"Full TS"&amp;"'!"&amp;"H"&amp;A568)</f>
        <v>Mediamath</v>
      </c>
      <c r="M568" t="str" cm="1">
        <f t="array" aca="1" ref="M568" ca="1">INDIRECT("'"&amp;"Full TS"&amp;"'!"&amp;"I"&amp;A568)</f>
        <v>OpenMarket</v>
      </c>
      <c r="N568" t="str" cm="1">
        <f t="array" aca="1" ref="N568" ca="1">INDIRECT("'"&amp;"Full TS"&amp;"'!"&amp;"J"&amp;A568)</f>
        <v>RON</v>
      </c>
      <c r="O568" t="str" cm="1">
        <f t="array" aca="1" ref="O568" ca="1">INDIRECT("'"&amp;"Full TS"&amp;"'!"&amp;"K"&amp;A568)</f>
        <v>SiteVisitors</v>
      </c>
      <c r="P568" t="str" cm="1">
        <f t="array" aca="1" ref="P568" ca="1">INDIRECT("'"&amp;"Full TS"&amp;"'!"&amp;"L"&amp;A568)</f>
        <v>POKER</v>
      </c>
      <c r="Q568" t="str" cm="1">
        <f t="array" aca="1" ref="Q568" ca="1">INDIRECT("'"&amp;"Full TS"&amp;"'!"&amp;"M"&amp;A568)</f>
        <v>LACOURSE</v>
      </c>
      <c r="R568" t="str" cm="1">
        <f t="array" aca="1" ref="R568" ca="1">INDIRECT("'"&amp;"Full TS"&amp;"'!"&amp;"N"&amp;A568)</f>
        <v>FDB</v>
      </c>
      <c r="S568" t="str" cm="1">
        <f t="array" aca="1" ref="S568" ca="1">IF(ISNUMBER(SEARCH("www.",INDIRECT("'"&amp;"Full TS"&amp;"'!"&amp;"O"&amp;A568))),"LP","AS")</f>
        <v>AS</v>
      </c>
      <c r="T568" t="str" cm="1">
        <f t="array" aca="1" ref="T568" ca="1">INDIRECT("'"&amp;"Full TS"&amp;"'!"&amp;"P"&amp;A568)</f>
        <v>https://www.pokerstars.fr/sites/android/lacourse/starcode</v>
      </c>
      <c r="U568" t="str" cm="1">
        <f t="array" aca="1" ref="U568" ca="1">IF(ISNUMBER(SEARCH("prospecting",INDIRECT("'"&amp;"Full TS"&amp;"'!"&amp;"Q"&amp;A568))),"P","R")</f>
        <v>R</v>
      </c>
      <c r="V568" t="str" cm="1">
        <f t="array" aca="1" ref="V568" ca="1">INDIRECT("'"&amp;"Full TS"&amp;"'!"&amp;"R"&amp;A568)</f>
        <v>1x1</v>
      </c>
    </row>
    <row r="569" spans="1:22" x14ac:dyDescent="0.3">
      <c r="B569" t="s">
        <v>182</v>
      </c>
      <c r="C569" t="s">
        <v>183</v>
      </c>
    </row>
    <row r="570" spans="1:22" x14ac:dyDescent="0.3">
      <c r="B570" t="s">
        <v>184</v>
      </c>
      <c r="C570" t="str">
        <f>IF(ISNUMBER(FIND(B570,'Full TS'!#REF!)),"YES","N/A")</f>
        <v>N/A</v>
      </c>
      <c r="E570" t="str">
        <f>IF(C570="n/a","n/a",_xlfn.TEXTJOIN("-",FALSE,$F$568:$S$568,B570,$U$568:$V$568))</f>
        <v>n/a</v>
      </c>
    </row>
    <row r="571" spans="1:22" x14ac:dyDescent="0.3">
      <c r="B571" t="s">
        <v>185</v>
      </c>
      <c r="C571" t="str">
        <f>IF(ISNUMBER(FIND(B571,'Full TS'!#REF!)),"YES","N/A")</f>
        <v>N/A</v>
      </c>
      <c r="E571" t="str">
        <f t="shared" ref="E571:E614" si="12">IF(C571="n/a","n/a",_xlfn.TEXTJOIN("-",FALSE,$F$568:$S$568,B571,$U$568:$V$568))</f>
        <v>n/a</v>
      </c>
    </row>
    <row r="572" spans="1:22" x14ac:dyDescent="0.3">
      <c r="B572" t="s">
        <v>186</v>
      </c>
      <c r="C572" t="str">
        <f>IF(ISNUMBER(FIND(B572,'Full TS'!#REF!)),"YES","N/A")</f>
        <v>N/A</v>
      </c>
      <c r="E572" t="str">
        <f t="shared" si="12"/>
        <v>n/a</v>
      </c>
    </row>
    <row r="573" spans="1:22" x14ac:dyDescent="0.3">
      <c r="B573" t="s">
        <v>187</v>
      </c>
      <c r="C573" t="str">
        <f>IF(ISNUMBER(FIND(B573,'Full TS'!#REF!)),"YES","N/A")</f>
        <v>N/A</v>
      </c>
      <c r="E573" t="str">
        <f t="shared" si="12"/>
        <v>n/a</v>
      </c>
    </row>
    <row r="574" spans="1:22" x14ac:dyDescent="0.3">
      <c r="B574" t="s">
        <v>188</v>
      </c>
      <c r="C574" t="str">
        <f>IF(ISNUMBER(FIND(B574,'Full TS'!#REF!)),"YES","N/A")</f>
        <v>N/A</v>
      </c>
      <c r="E574" t="str">
        <f t="shared" si="12"/>
        <v>n/a</v>
      </c>
    </row>
    <row r="575" spans="1:22" x14ac:dyDescent="0.3">
      <c r="B575" t="s">
        <v>189</v>
      </c>
      <c r="C575" t="str">
        <f>IF(ISNUMBER(FIND(B575,'Full TS'!#REF!)),"YES","N/A")</f>
        <v>N/A</v>
      </c>
      <c r="E575" t="str">
        <f t="shared" si="12"/>
        <v>n/a</v>
      </c>
    </row>
    <row r="576" spans="1:22" x14ac:dyDescent="0.3">
      <c r="B576" t="s">
        <v>190</v>
      </c>
      <c r="C576" t="str">
        <f>IF(ISNUMBER(FIND(B576,'Full TS'!#REF!)),"YES","N/A")</f>
        <v>N/A</v>
      </c>
      <c r="E576" t="str">
        <f t="shared" si="12"/>
        <v>n/a</v>
      </c>
    </row>
    <row r="577" spans="2:5" x14ac:dyDescent="0.3">
      <c r="B577" t="s">
        <v>191</v>
      </c>
      <c r="C577" t="str">
        <f>IF(ISNUMBER(FIND(B577,'Full TS'!#REF!)),"YES","N/A")</f>
        <v>N/A</v>
      </c>
      <c r="E577" t="str">
        <f t="shared" si="12"/>
        <v>n/a</v>
      </c>
    </row>
    <row r="578" spans="2:5" x14ac:dyDescent="0.3">
      <c r="B578" t="s">
        <v>192</v>
      </c>
      <c r="C578" t="str">
        <f>IF(ISNUMBER(FIND(B578,'Full TS'!#REF!)),"YES","N/A")</f>
        <v>N/A</v>
      </c>
      <c r="E578" t="str">
        <f t="shared" si="12"/>
        <v>n/a</v>
      </c>
    </row>
    <row r="579" spans="2:5" x14ac:dyDescent="0.3">
      <c r="B579" t="s">
        <v>193</v>
      </c>
      <c r="C579" t="str">
        <f>IF(ISNUMBER(FIND(B579,'Full TS'!#REF!)),"YES","N/A")</f>
        <v>N/A</v>
      </c>
      <c r="E579" t="str">
        <f t="shared" si="12"/>
        <v>n/a</v>
      </c>
    </row>
    <row r="580" spans="2:5" x14ac:dyDescent="0.3">
      <c r="B580" t="s">
        <v>194</v>
      </c>
      <c r="C580" t="str">
        <f>IF(ISNUMBER(FIND(B580,'Full TS'!#REF!)),"YES","N/A")</f>
        <v>N/A</v>
      </c>
      <c r="E580" t="str">
        <f t="shared" si="12"/>
        <v>n/a</v>
      </c>
    </row>
    <row r="581" spans="2:5" x14ac:dyDescent="0.3">
      <c r="B581" t="s">
        <v>195</v>
      </c>
      <c r="C581" t="str">
        <f>IF(ISNUMBER(FIND(B581,'Full TS'!#REF!)),"YES","N/A")</f>
        <v>N/A</v>
      </c>
      <c r="E581" t="str">
        <f t="shared" si="12"/>
        <v>n/a</v>
      </c>
    </row>
    <row r="582" spans="2:5" x14ac:dyDescent="0.3">
      <c r="B582" t="s">
        <v>196</v>
      </c>
      <c r="C582" t="str">
        <f>IF(ISNUMBER(FIND(B582,'Full TS'!#REF!)),"YES","N/A")</f>
        <v>N/A</v>
      </c>
      <c r="E582" t="str">
        <f t="shared" si="12"/>
        <v>n/a</v>
      </c>
    </row>
    <row r="583" spans="2:5" x14ac:dyDescent="0.3">
      <c r="B583" t="s">
        <v>197</v>
      </c>
      <c r="C583" t="str">
        <f>IF(ISNUMBER(FIND(B583,'Full TS'!#REF!)),"YES","N/A")</f>
        <v>N/A</v>
      </c>
      <c r="E583" t="str">
        <f t="shared" si="12"/>
        <v>n/a</v>
      </c>
    </row>
    <row r="584" spans="2:5" x14ac:dyDescent="0.3">
      <c r="B584" t="s">
        <v>198</v>
      </c>
      <c r="C584" t="str">
        <f>IF(ISNUMBER(FIND(B584,'Full TS'!#REF!)),"YES","N/A")</f>
        <v>N/A</v>
      </c>
      <c r="E584" t="str">
        <f t="shared" si="12"/>
        <v>n/a</v>
      </c>
    </row>
    <row r="585" spans="2:5" x14ac:dyDescent="0.3">
      <c r="B585" t="s">
        <v>199</v>
      </c>
      <c r="C585" t="str">
        <f>IF(ISNUMBER(FIND(B585,'Full TS'!#REF!)),"YES","N/A")</f>
        <v>N/A</v>
      </c>
      <c r="E585" t="str">
        <f t="shared" si="12"/>
        <v>n/a</v>
      </c>
    </row>
    <row r="586" spans="2:5" x14ac:dyDescent="0.3">
      <c r="B586" t="s">
        <v>200</v>
      </c>
      <c r="C586" t="str">
        <f>IF(ISNUMBER(FIND(B586,'Full TS'!#REF!)),"YES","N/A")</f>
        <v>N/A</v>
      </c>
      <c r="E586" t="str">
        <f t="shared" si="12"/>
        <v>n/a</v>
      </c>
    </row>
    <row r="587" spans="2:5" x14ac:dyDescent="0.3">
      <c r="B587" t="s">
        <v>201</v>
      </c>
      <c r="C587" t="str">
        <f>IF(ISNUMBER(FIND(B587,'Full TS'!#REF!)),"YES","N/A")</f>
        <v>N/A</v>
      </c>
      <c r="E587" t="str">
        <f t="shared" si="12"/>
        <v>n/a</v>
      </c>
    </row>
    <row r="588" spans="2:5" x14ac:dyDescent="0.3">
      <c r="B588" t="s">
        <v>202</v>
      </c>
      <c r="C588" t="str">
        <f>IF(ISNUMBER(FIND(B588,'Full TS'!#REF!)),"YES","N/A")</f>
        <v>N/A</v>
      </c>
      <c r="E588" t="str">
        <f t="shared" si="12"/>
        <v>n/a</v>
      </c>
    </row>
    <row r="589" spans="2:5" x14ac:dyDescent="0.3">
      <c r="B589" t="s">
        <v>203</v>
      </c>
      <c r="C589" t="str">
        <f>IF(ISNUMBER(FIND(B589,'Full TS'!#REF!)),"YES","N/A")</f>
        <v>N/A</v>
      </c>
      <c r="E589" t="str">
        <f t="shared" si="12"/>
        <v>n/a</v>
      </c>
    </row>
    <row r="590" spans="2:5" x14ac:dyDescent="0.3">
      <c r="B590" t="s">
        <v>204</v>
      </c>
      <c r="C590" t="str">
        <f>IF(ISNUMBER(FIND(B590,'Full TS'!#REF!)),"YES","N/A")</f>
        <v>N/A</v>
      </c>
      <c r="E590" t="str">
        <f t="shared" si="12"/>
        <v>n/a</v>
      </c>
    </row>
    <row r="591" spans="2:5" x14ac:dyDescent="0.3">
      <c r="B591" t="s">
        <v>205</v>
      </c>
      <c r="C591" t="str">
        <f>IF(ISNUMBER(FIND(B591,'Full TS'!#REF!)),"YES","N/A")</f>
        <v>N/A</v>
      </c>
      <c r="E591" t="str">
        <f t="shared" si="12"/>
        <v>n/a</v>
      </c>
    </row>
    <row r="592" spans="2:5" x14ac:dyDescent="0.3">
      <c r="B592" t="s">
        <v>206</v>
      </c>
      <c r="C592" t="str">
        <f>IF(ISNUMBER(FIND(B592,'Full TS'!#REF!)),"YES","N/A")</f>
        <v>N/A</v>
      </c>
      <c r="E592" t="str">
        <f t="shared" si="12"/>
        <v>n/a</v>
      </c>
    </row>
    <row r="593" spans="2:5" x14ac:dyDescent="0.3">
      <c r="B593" t="s">
        <v>207</v>
      </c>
      <c r="C593" t="str">
        <f>IF(ISNUMBER(FIND(B593,'Full TS'!#REF!)),"YES","N/A")</f>
        <v>N/A</v>
      </c>
      <c r="E593" t="str">
        <f t="shared" si="12"/>
        <v>n/a</v>
      </c>
    </row>
    <row r="594" spans="2:5" x14ac:dyDescent="0.3">
      <c r="B594" t="s">
        <v>208</v>
      </c>
      <c r="C594" t="str">
        <f>IF(ISNUMBER(FIND(B594,'Full TS'!#REF!)),"YES","N/A")</f>
        <v>N/A</v>
      </c>
      <c r="E594" t="str">
        <f t="shared" si="12"/>
        <v>n/a</v>
      </c>
    </row>
    <row r="595" spans="2:5" x14ac:dyDescent="0.3">
      <c r="B595" t="s">
        <v>209</v>
      </c>
      <c r="C595" t="str">
        <f>IF(ISNUMBER(FIND(B595,'Full TS'!#REF!)),"YES","N/A")</f>
        <v>N/A</v>
      </c>
      <c r="E595" t="str">
        <f t="shared" si="12"/>
        <v>n/a</v>
      </c>
    </row>
    <row r="596" spans="2:5" x14ac:dyDescent="0.3">
      <c r="B596" t="s">
        <v>210</v>
      </c>
      <c r="C596" t="str">
        <f>IF(ISNUMBER(FIND(B596,'Full TS'!#REF!)),"YES","N/A")</f>
        <v>N/A</v>
      </c>
      <c r="E596" t="str">
        <f t="shared" si="12"/>
        <v>n/a</v>
      </c>
    </row>
    <row r="597" spans="2:5" x14ac:dyDescent="0.3">
      <c r="B597" t="s">
        <v>211</v>
      </c>
      <c r="C597" t="str">
        <f>IF(ISNUMBER(FIND(B597,'Full TS'!#REF!)),"YES","N/A")</f>
        <v>N/A</v>
      </c>
      <c r="E597" t="str">
        <f t="shared" si="12"/>
        <v>n/a</v>
      </c>
    </row>
    <row r="598" spans="2:5" x14ac:dyDescent="0.3">
      <c r="B598" t="s">
        <v>199</v>
      </c>
      <c r="C598" t="str">
        <f>IF(ISNUMBER(FIND(B598,'Full TS'!#REF!)),"YES","N/A")</f>
        <v>N/A</v>
      </c>
      <c r="E598" t="str">
        <f t="shared" si="12"/>
        <v>n/a</v>
      </c>
    </row>
    <row r="599" spans="2:5" x14ac:dyDescent="0.3">
      <c r="B599" t="s">
        <v>212</v>
      </c>
      <c r="C599" t="str">
        <f>IF(ISNUMBER(FIND(B599,'Full TS'!#REF!)),"YES","N/A")</f>
        <v>N/A</v>
      </c>
      <c r="E599" t="str">
        <f t="shared" si="12"/>
        <v>n/a</v>
      </c>
    </row>
    <row r="600" spans="2:5" x14ac:dyDescent="0.3">
      <c r="B600" t="s">
        <v>213</v>
      </c>
      <c r="C600" t="str">
        <f>IF(ISNUMBER(FIND(B600,'Full TS'!#REF!)),"YES","N/A")</f>
        <v>N/A</v>
      </c>
      <c r="E600" t="str">
        <f t="shared" si="12"/>
        <v>n/a</v>
      </c>
    </row>
    <row r="601" spans="2:5" x14ac:dyDescent="0.3">
      <c r="B601" t="s">
        <v>214</v>
      </c>
      <c r="C601" t="str">
        <f>IF(ISNUMBER(FIND(B601,'Full TS'!#REF!)),"YES","N/A")</f>
        <v>N/A</v>
      </c>
      <c r="E601" t="str">
        <f t="shared" si="12"/>
        <v>n/a</v>
      </c>
    </row>
    <row r="602" spans="2:5" x14ac:dyDescent="0.3">
      <c r="B602" t="s">
        <v>215</v>
      </c>
      <c r="C602" t="str">
        <f>IF(ISNUMBER(FIND(B602,'Full TS'!#REF!)),"YES","N/A")</f>
        <v>N/A</v>
      </c>
      <c r="E602" t="str">
        <f t="shared" si="12"/>
        <v>n/a</v>
      </c>
    </row>
    <row r="603" spans="2:5" x14ac:dyDescent="0.3">
      <c r="B603" t="s">
        <v>216</v>
      </c>
      <c r="C603" t="str">
        <f>IF(ISNUMBER(FIND(B603,'Full TS'!#REF!)),"YES","N/A")</f>
        <v>N/A</v>
      </c>
      <c r="E603" t="str">
        <f t="shared" si="12"/>
        <v>n/a</v>
      </c>
    </row>
    <row r="604" spans="2:5" x14ac:dyDescent="0.3">
      <c r="B604" t="s">
        <v>217</v>
      </c>
      <c r="C604" t="str">
        <f>IF(ISNUMBER(FIND(B604,'Full TS'!#REF!)),"YES","N/A")</f>
        <v>N/A</v>
      </c>
      <c r="E604" t="str">
        <f t="shared" si="12"/>
        <v>n/a</v>
      </c>
    </row>
    <row r="605" spans="2:5" x14ac:dyDescent="0.3">
      <c r="B605" t="s">
        <v>218</v>
      </c>
      <c r="C605" t="str">
        <f>IF(ISNUMBER(FIND(B605,'Full TS'!#REF!)),"YES","N/A")</f>
        <v>N/A</v>
      </c>
      <c r="E605" t="str">
        <f t="shared" si="12"/>
        <v>n/a</v>
      </c>
    </row>
    <row r="606" spans="2:5" x14ac:dyDescent="0.3">
      <c r="B606" t="s">
        <v>219</v>
      </c>
      <c r="C606" t="str">
        <f>IF(ISNUMBER(FIND(B606,'Full TS'!#REF!)),"YES","N/A")</f>
        <v>N/A</v>
      </c>
      <c r="E606" t="str">
        <f t="shared" si="12"/>
        <v>n/a</v>
      </c>
    </row>
    <row r="607" spans="2:5" x14ac:dyDescent="0.3">
      <c r="B607" t="s">
        <v>220</v>
      </c>
      <c r="C607" t="str">
        <f>IF(ISNUMBER(FIND(B607,'Full TS'!#REF!)),"YES","N/A")</f>
        <v>N/A</v>
      </c>
      <c r="E607" t="str">
        <f t="shared" si="12"/>
        <v>n/a</v>
      </c>
    </row>
    <row r="608" spans="2:5" x14ac:dyDescent="0.3">
      <c r="B608" t="s">
        <v>221</v>
      </c>
      <c r="C608" t="str">
        <f>IF(ISNUMBER(FIND(B608,'Full TS'!#REF!)),"YES","N/A")</f>
        <v>N/A</v>
      </c>
      <c r="E608" t="str">
        <f t="shared" si="12"/>
        <v>n/a</v>
      </c>
    </row>
    <row r="609" spans="1:22" x14ac:dyDescent="0.3">
      <c r="B609" t="s">
        <v>222</v>
      </c>
      <c r="C609" t="str">
        <f>IF(ISNUMBER(FIND(B609,'Full TS'!#REF!)),"YES","N/A")</f>
        <v>N/A</v>
      </c>
      <c r="E609" t="str">
        <f t="shared" si="12"/>
        <v>n/a</v>
      </c>
    </row>
    <row r="610" spans="1:22" x14ac:dyDescent="0.3">
      <c r="B610" t="s">
        <v>223</v>
      </c>
      <c r="C610" t="str">
        <f>IF(ISNUMBER(FIND(B610,'Full TS'!#REF!)),"YES","N/A")</f>
        <v>N/A</v>
      </c>
      <c r="E610" t="str">
        <f t="shared" si="12"/>
        <v>n/a</v>
      </c>
    </row>
    <row r="611" spans="1:22" x14ac:dyDescent="0.3">
      <c r="B611" t="s">
        <v>224</v>
      </c>
      <c r="C611" t="str">
        <f>IF(ISNUMBER(FIND(B611,'Full TS'!#REF!)),"YES","N/A")</f>
        <v>N/A</v>
      </c>
      <c r="E611" t="str">
        <f t="shared" si="12"/>
        <v>n/a</v>
      </c>
    </row>
    <row r="612" spans="1:22" x14ac:dyDescent="0.3">
      <c r="B612" t="s">
        <v>225</v>
      </c>
      <c r="C612" t="str">
        <f>IF(ISNUMBER(FIND(B612,'Full TS'!#REF!)),"YES","N/A")</f>
        <v>N/A</v>
      </c>
      <c r="E612" t="str">
        <f t="shared" si="12"/>
        <v>n/a</v>
      </c>
    </row>
    <row r="613" spans="1:22" x14ac:dyDescent="0.3">
      <c r="B613" t="s">
        <v>226</v>
      </c>
      <c r="C613" t="str">
        <f>IF(ISNUMBER(FIND(B613,'Full TS'!#REF!)),"YES","N/A")</f>
        <v>N/A</v>
      </c>
      <c r="E613" t="str">
        <f t="shared" si="12"/>
        <v>n/a</v>
      </c>
    </row>
    <row r="614" spans="1:22" x14ac:dyDescent="0.3">
      <c r="B614" t="s">
        <v>229</v>
      </c>
      <c r="C614" t="str">
        <f>IF(ISNUMBER(FIND(B614,'Full TS'!#REF!)),"YES","N/A")</f>
        <v>N/A</v>
      </c>
      <c r="E614" t="str">
        <f t="shared" si="12"/>
        <v>n/a</v>
      </c>
    </row>
    <row r="615" spans="1:22" x14ac:dyDescent="0.3">
      <c r="A615" s="27">
        <v>15</v>
      </c>
      <c r="F615" t="str" cm="1">
        <f t="array" aca="1" ref="F615" ca="1">VLOOKUP(INDIRECT("'"&amp;"Full TS"&amp;"'!"&amp;"B"&amp;A615),brandcode,2,FALSE)</f>
        <v>PS</v>
      </c>
      <c r="G615" t="str" cm="1">
        <f t="array" aca="1" ref="G615" ca="1">INDIRECT("'"&amp;"Full TS"&amp;"'!"&amp;"C"&amp;A615)</f>
        <v>FR</v>
      </c>
      <c r="H615" t="str" cm="1">
        <f t="array" aca="1" ref="H615" ca="1">IF(ISNUMBER(SEARCH("Android",INDIRECT("'"&amp;"Full TS"&amp;"'!"&amp;"D"&amp;A615))),"AND",IF(ISNUMBER(SEARCH("iOS",INDIRECT("'"&amp;"Full TS"&amp;"'!"&amp;"D"&amp;A615))),"iOS",IF(ISNUMBER(SEARCH("Mobile",INDIRECT("'"&amp;"Full TS"&amp;"'!"&amp;"D"&amp;A615))),"MOB",IF(ISNUMBER(SEARCH("Desktop",INDIRECT("'"&amp;"Full TS"&amp;"'!"&amp;"D"&amp;A615))),"DESK",IF(ISNUMBER(SEARCH("Display",INDIRECT("'"&amp;"Full TS"&amp;"'!"&amp;"D"&amp;A615))),"DIS","")))))</f>
        <v>iOS</v>
      </c>
      <c r="I615" t="str" cm="1">
        <f t="array" aca="1" ref="I615" ca="1">INDIRECT("'"&amp;"Full TS"&amp;"'!"&amp;"E"&amp;A615)</f>
        <v>LaCourse</v>
      </c>
      <c r="J615" t="str" cm="1">
        <f t="array" aca="1" ref="J615" ca="1">INDIRECT("'"&amp;"Full TS"&amp;"'!"&amp;"F"&amp;A615)</f>
        <v>ADD</v>
      </c>
      <c r="K615" t="str" cm="1">
        <f t="array" aca="1" ref="K615" ca="1">INDIRECT("'"&amp;"Full TS"&amp;"'!"&amp;"G"&amp;A615)</f>
        <v>TSG</v>
      </c>
      <c r="L615" t="str" cm="1">
        <f t="array" aca="1" ref="L615" ca="1">INDIRECT("'"&amp;"Full TS"&amp;"'!"&amp;"H"&amp;A615)</f>
        <v>Mediamath</v>
      </c>
      <c r="M615" t="str" cm="1">
        <f t="array" aca="1" ref="M615" ca="1">INDIRECT("'"&amp;"Full TS"&amp;"'!"&amp;"I"&amp;A615)</f>
        <v>OpenMarket</v>
      </c>
      <c r="N615" t="str" cm="1">
        <f t="array" aca="1" ref="N615" ca="1">INDIRECT("'"&amp;"Full TS"&amp;"'!"&amp;"J"&amp;A615)</f>
        <v>RON</v>
      </c>
      <c r="O615" t="str" cm="1">
        <f t="array" aca="1" ref="O615" ca="1">INDIRECT("'"&amp;"Full TS"&amp;"'!"&amp;"K"&amp;A615)</f>
        <v>SiteVisitors</v>
      </c>
      <c r="P615" t="str" cm="1">
        <f t="array" aca="1" ref="P615" ca="1">INDIRECT("'"&amp;"Full TS"&amp;"'!"&amp;"L"&amp;A615)</f>
        <v>POKER</v>
      </c>
      <c r="Q615" t="str" cm="1">
        <f t="array" aca="1" ref="Q615" ca="1">INDIRECT("'"&amp;"Full TS"&amp;"'!"&amp;"M"&amp;A615)</f>
        <v>LACOURSE</v>
      </c>
      <c r="R615" t="str" cm="1">
        <f t="array" aca="1" ref="R615" ca="1">INDIRECT("'"&amp;"Full TS"&amp;"'!"&amp;"N"&amp;A615)</f>
        <v>FDB</v>
      </c>
      <c r="S615" t="str" cm="1">
        <f t="array" aca="1" ref="S615" ca="1">IF(ISNUMBER(SEARCH("www.",INDIRECT("'"&amp;"Full TS"&amp;"'!"&amp;"O"&amp;A615))),"LP","AS")</f>
        <v>LP</v>
      </c>
      <c r="T615" cm="1">
        <f t="array" aca="1" ref="T615" ca="1">INDIRECT("'"&amp;"Full TS"&amp;"'!"&amp;"P"&amp;A615)</f>
        <v>0</v>
      </c>
      <c r="U615" t="str" cm="1">
        <f t="array" aca="1" ref="U615" ca="1">IF(ISNUMBER(SEARCH("prospecting",INDIRECT("'"&amp;"Full TS"&amp;"'!"&amp;"Q"&amp;A615))),"P","R")</f>
        <v>R</v>
      </c>
      <c r="V615" t="str" cm="1">
        <f t="array" aca="1" ref="V615" ca="1">INDIRECT("'"&amp;"Full TS"&amp;"'!"&amp;"R"&amp;A615)</f>
        <v>1x1</v>
      </c>
    </row>
    <row r="616" spans="1:22" x14ac:dyDescent="0.3">
      <c r="B616" t="s">
        <v>182</v>
      </c>
      <c r="C616" t="s">
        <v>183</v>
      </c>
    </row>
    <row r="617" spans="1:22" x14ac:dyDescent="0.3">
      <c r="B617" t="s">
        <v>184</v>
      </c>
      <c r="C617" t="str">
        <f>IF(ISNUMBER(FIND(B617,'Full TS'!#REF!)),"YES","N/A")</f>
        <v>N/A</v>
      </c>
      <c r="E617" t="str">
        <f>IF(C617="n/a","n/a",_xlfn.TEXTJOIN("-",FALSE,$F$615:$S$615,B617,$U$615:$V$615))</f>
        <v>n/a</v>
      </c>
    </row>
    <row r="618" spans="1:22" x14ac:dyDescent="0.3">
      <c r="B618" t="s">
        <v>185</v>
      </c>
      <c r="C618" t="str">
        <f>IF(ISNUMBER(FIND(B618,'Full TS'!#REF!)),"YES","N/A")</f>
        <v>N/A</v>
      </c>
      <c r="E618" t="str">
        <f t="shared" ref="E618:E661" si="13">IF(C618="n/a","n/a",_xlfn.TEXTJOIN("-",FALSE,$F$615:$S$615,B618,$U$615:$V$615))</f>
        <v>n/a</v>
      </c>
    </row>
    <row r="619" spans="1:22" x14ac:dyDescent="0.3">
      <c r="B619" t="s">
        <v>186</v>
      </c>
      <c r="C619" t="str">
        <f>IF(ISNUMBER(FIND(B619,'Full TS'!#REF!)),"YES","N/A")</f>
        <v>N/A</v>
      </c>
      <c r="E619" t="str">
        <f t="shared" si="13"/>
        <v>n/a</v>
      </c>
    </row>
    <row r="620" spans="1:22" x14ac:dyDescent="0.3">
      <c r="B620" t="s">
        <v>187</v>
      </c>
      <c r="C620" t="str">
        <f>IF(ISNUMBER(FIND(B620,'Full TS'!#REF!)),"YES","N/A")</f>
        <v>N/A</v>
      </c>
      <c r="E620" t="str">
        <f t="shared" si="13"/>
        <v>n/a</v>
      </c>
    </row>
    <row r="621" spans="1:22" x14ac:dyDescent="0.3">
      <c r="B621" t="s">
        <v>188</v>
      </c>
      <c r="C621" t="str">
        <f>IF(ISNUMBER(FIND(B621,'Full TS'!#REF!)),"YES","N/A")</f>
        <v>N/A</v>
      </c>
      <c r="E621" t="str">
        <f t="shared" si="13"/>
        <v>n/a</v>
      </c>
    </row>
    <row r="622" spans="1:22" x14ac:dyDescent="0.3">
      <c r="B622" t="s">
        <v>189</v>
      </c>
      <c r="C622" t="str">
        <f>IF(ISNUMBER(FIND(B622,'Full TS'!#REF!)),"YES","N/A")</f>
        <v>N/A</v>
      </c>
      <c r="E622" t="str">
        <f t="shared" si="13"/>
        <v>n/a</v>
      </c>
    </row>
    <row r="623" spans="1:22" x14ac:dyDescent="0.3">
      <c r="B623" t="s">
        <v>190</v>
      </c>
      <c r="C623" t="str">
        <f>IF(ISNUMBER(FIND(B623,'Full TS'!#REF!)),"YES","N/A")</f>
        <v>N/A</v>
      </c>
      <c r="E623" t="str">
        <f t="shared" si="13"/>
        <v>n/a</v>
      </c>
    </row>
    <row r="624" spans="1:22" x14ac:dyDescent="0.3">
      <c r="B624" t="s">
        <v>191</v>
      </c>
      <c r="C624" t="str">
        <f>IF(ISNUMBER(FIND(B624,'Full TS'!#REF!)),"YES","N/A")</f>
        <v>N/A</v>
      </c>
      <c r="E624" t="str">
        <f t="shared" si="13"/>
        <v>n/a</v>
      </c>
    </row>
    <row r="625" spans="2:5" x14ac:dyDescent="0.3">
      <c r="B625" t="s">
        <v>192</v>
      </c>
      <c r="C625" t="str">
        <f>IF(ISNUMBER(FIND(B625,'Full TS'!#REF!)),"YES","N/A")</f>
        <v>N/A</v>
      </c>
      <c r="E625" t="str">
        <f t="shared" si="13"/>
        <v>n/a</v>
      </c>
    </row>
    <row r="626" spans="2:5" x14ac:dyDescent="0.3">
      <c r="B626" t="s">
        <v>193</v>
      </c>
      <c r="C626" t="str">
        <f>IF(ISNUMBER(FIND(B626,'Full TS'!#REF!)),"YES","N/A")</f>
        <v>N/A</v>
      </c>
      <c r="E626" t="str">
        <f t="shared" si="13"/>
        <v>n/a</v>
      </c>
    </row>
    <row r="627" spans="2:5" x14ac:dyDescent="0.3">
      <c r="B627" t="s">
        <v>194</v>
      </c>
      <c r="C627" t="str">
        <f>IF(ISNUMBER(FIND(B627,'Full TS'!#REF!)),"YES","N/A")</f>
        <v>N/A</v>
      </c>
      <c r="E627" t="str">
        <f t="shared" si="13"/>
        <v>n/a</v>
      </c>
    </row>
    <row r="628" spans="2:5" x14ac:dyDescent="0.3">
      <c r="B628" t="s">
        <v>195</v>
      </c>
      <c r="C628" t="str">
        <f>IF(ISNUMBER(FIND(B628,'Full TS'!#REF!)),"YES","N/A")</f>
        <v>N/A</v>
      </c>
      <c r="E628" t="str">
        <f t="shared" si="13"/>
        <v>n/a</v>
      </c>
    </row>
    <row r="629" spans="2:5" x14ac:dyDescent="0.3">
      <c r="B629" t="s">
        <v>196</v>
      </c>
      <c r="C629" t="str">
        <f>IF(ISNUMBER(FIND(B629,'Full TS'!#REF!)),"YES","N/A")</f>
        <v>N/A</v>
      </c>
      <c r="E629" t="str">
        <f t="shared" si="13"/>
        <v>n/a</v>
      </c>
    </row>
    <row r="630" spans="2:5" x14ac:dyDescent="0.3">
      <c r="B630" t="s">
        <v>197</v>
      </c>
      <c r="C630" t="str">
        <f>IF(ISNUMBER(FIND(B630,'Full TS'!#REF!)),"YES","N/A")</f>
        <v>N/A</v>
      </c>
      <c r="E630" t="str">
        <f t="shared" si="13"/>
        <v>n/a</v>
      </c>
    </row>
    <row r="631" spans="2:5" x14ac:dyDescent="0.3">
      <c r="B631" t="s">
        <v>198</v>
      </c>
      <c r="C631" t="str">
        <f>IF(ISNUMBER(FIND(B631,'Full TS'!#REF!)),"YES","N/A")</f>
        <v>N/A</v>
      </c>
      <c r="E631" t="str">
        <f t="shared" si="13"/>
        <v>n/a</v>
      </c>
    </row>
    <row r="632" spans="2:5" x14ac:dyDescent="0.3">
      <c r="B632" t="s">
        <v>199</v>
      </c>
      <c r="C632" t="str">
        <f>IF(ISNUMBER(FIND(B632,'Full TS'!#REF!)),"YES","N/A")</f>
        <v>N/A</v>
      </c>
      <c r="E632" t="str">
        <f t="shared" si="13"/>
        <v>n/a</v>
      </c>
    </row>
    <row r="633" spans="2:5" x14ac:dyDescent="0.3">
      <c r="B633" t="s">
        <v>200</v>
      </c>
      <c r="C633" t="str">
        <f>IF(ISNUMBER(FIND(B633,'Full TS'!#REF!)),"YES","N/A")</f>
        <v>N/A</v>
      </c>
      <c r="E633" t="str">
        <f t="shared" si="13"/>
        <v>n/a</v>
      </c>
    </row>
    <row r="634" spans="2:5" x14ac:dyDescent="0.3">
      <c r="B634" t="s">
        <v>201</v>
      </c>
      <c r="C634" t="str">
        <f>IF(ISNUMBER(FIND(B634,'Full TS'!#REF!)),"YES","N/A")</f>
        <v>N/A</v>
      </c>
      <c r="E634" t="str">
        <f t="shared" si="13"/>
        <v>n/a</v>
      </c>
    </row>
    <row r="635" spans="2:5" x14ac:dyDescent="0.3">
      <c r="B635" t="s">
        <v>202</v>
      </c>
      <c r="C635" t="str">
        <f>IF(ISNUMBER(FIND(B635,'Full TS'!#REF!)),"YES","N/A")</f>
        <v>N/A</v>
      </c>
      <c r="E635" t="str">
        <f t="shared" si="13"/>
        <v>n/a</v>
      </c>
    </row>
    <row r="636" spans="2:5" x14ac:dyDescent="0.3">
      <c r="B636" t="s">
        <v>203</v>
      </c>
      <c r="C636" t="str">
        <f>IF(ISNUMBER(FIND(B636,'Full TS'!#REF!)),"YES","N/A")</f>
        <v>N/A</v>
      </c>
      <c r="E636" t="str">
        <f t="shared" si="13"/>
        <v>n/a</v>
      </c>
    </row>
    <row r="637" spans="2:5" x14ac:dyDescent="0.3">
      <c r="B637" t="s">
        <v>204</v>
      </c>
      <c r="C637" t="str">
        <f>IF(ISNUMBER(FIND(B637,'Full TS'!#REF!)),"YES","N/A")</f>
        <v>N/A</v>
      </c>
      <c r="E637" t="str">
        <f t="shared" si="13"/>
        <v>n/a</v>
      </c>
    </row>
    <row r="638" spans="2:5" x14ac:dyDescent="0.3">
      <c r="B638" t="s">
        <v>205</v>
      </c>
      <c r="C638" t="str">
        <f>IF(ISNUMBER(FIND(B638,'Full TS'!#REF!)),"YES","N/A")</f>
        <v>N/A</v>
      </c>
      <c r="E638" t="str">
        <f t="shared" si="13"/>
        <v>n/a</v>
      </c>
    </row>
    <row r="639" spans="2:5" x14ac:dyDescent="0.3">
      <c r="B639" t="s">
        <v>206</v>
      </c>
      <c r="C639" t="str">
        <f>IF(ISNUMBER(FIND(B639,'Full TS'!#REF!)),"YES","N/A")</f>
        <v>N/A</v>
      </c>
      <c r="E639" t="str">
        <f t="shared" si="13"/>
        <v>n/a</v>
      </c>
    </row>
    <row r="640" spans="2:5" x14ac:dyDescent="0.3">
      <c r="B640" t="s">
        <v>207</v>
      </c>
      <c r="C640" t="str">
        <f>IF(ISNUMBER(FIND(B640,'Full TS'!#REF!)),"YES","N/A")</f>
        <v>N/A</v>
      </c>
      <c r="E640" t="str">
        <f t="shared" si="13"/>
        <v>n/a</v>
      </c>
    </row>
    <row r="641" spans="2:5" x14ac:dyDescent="0.3">
      <c r="B641" t="s">
        <v>208</v>
      </c>
      <c r="C641" t="str">
        <f>IF(ISNUMBER(FIND(B641,'Full TS'!#REF!)),"YES","N/A")</f>
        <v>N/A</v>
      </c>
      <c r="E641" t="str">
        <f t="shared" si="13"/>
        <v>n/a</v>
      </c>
    </row>
    <row r="642" spans="2:5" x14ac:dyDescent="0.3">
      <c r="B642" t="s">
        <v>209</v>
      </c>
      <c r="C642" t="str">
        <f>IF(ISNUMBER(FIND(B642,'Full TS'!#REF!)),"YES","N/A")</f>
        <v>N/A</v>
      </c>
      <c r="E642" t="str">
        <f t="shared" si="13"/>
        <v>n/a</v>
      </c>
    </row>
    <row r="643" spans="2:5" x14ac:dyDescent="0.3">
      <c r="B643" t="s">
        <v>210</v>
      </c>
      <c r="C643" t="str">
        <f>IF(ISNUMBER(FIND(B643,'Full TS'!#REF!)),"YES","N/A")</f>
        <v>N/A</v>
      </c>
      <c r="E643" t="str">
        <f t="shared" si="13"/>
        <v>n/a</v>
      </c>
    </row>
    <row r="644" spans="2:5" x14ac:dyDescent="0.3">
      <c r="B644" t="s">
        <v>211</v>
      </c>
      <c r="C644" t="str">
        <f>IF(ISNUMBER(FIND(B644,'Full TS'!#REF!)),"YES","N/A")</f>
        <v>N/A</v>
      </c>
      <c r="E644" t="str">
        <f t="shared" si="13"/>
        <v>n/a</v>
      </c>
    </row>
    <row r="645" spans="2:5" x14ac:dyDescent="0.3">
      <c r="B645" t="s">
        <v>199</v>
      </c>
      <c r="C645" t="str">
        <f>IF(ISNUMBER(FIND(B645,'Full TS'!#REF!)),"YES","N/A")</f>
        <v>N/A</v>
      </c>
      <c r="E645" t="str">
        <f t="shared" si="13"/>
        <v>n/a</v>
      </c>
    </row>
    <row r="646" spans="2:5" x14ac:dyDescent="0.3">
      <c r="B646" t="s">
        <v>212</v>
      </c>
      <c r="C646" t="str">
        <f>IF(ISNUMBER(FIND(B646,'Full TS'!#REF!)),"YES","N/A")</f>
        <v>N/A</v>
      </c>
      <c r="E646" t="str">
        <f t="shared" si="13"/>
        <v>n/a</v>
      </c>
    </row>
    <row r="647" spans="2:5" x14ac:dyDescent="0.3">
      <c r="B647" t="s">
        <v>213</v>
      </c>
      <c r="C647" t="str">
        <f>IF(ISNUMBER(FIND(B647,'Full TS'!#REF!)),"YES","N/A")</f>
        <v>N/A</v>
      </c>
      <c r="E647" t="str">
        <f t="shared" si="13"/>
        <v>n/a</v>
      </c>
    </row>
    <row r="648" spans="2:5" x14ac:dyDescent="0.3">
      <c r="B648" t="s">
        <v>214</v>
      </c>
      <c r="C648" t="str">
        <f>IF(ISNUMBER(FIND(B648,'Full TS'!#REF!)),"YES","N/A")</f>
        <v>N/A</v>
      </c>
      <c r="E648" t="str">
        <f t="shared" si="13"/>
        <v>n/a</v>
      </c>
    </row>
    <row r="649" spans="2:5" x14ac:dyDescent="0.3">
      <c r="B649" t="s">
        <v>215</v>
      </c>
      <c r="C649" t="str">
        <f>IF(ISNUMBER(FIND(B649,'Full TS'!#REF!)),"YES","N/A")</f>
        <v>N/A</v>
      </c>
      <c r="E649" t="str">
        <f t="shared" si="13"/>
        <v>n/a</v>
      </c>
    </row>
    <row r="650" spans="2:5" x14ac:dyDescent="0.3">
      <c r="B650" t="s">
        <v>216</v>
      </c>
      <c r="C650" t="str">
        <f>IF(ISNUMBER(FIND(B650,'Full TS'!#REF!)),"YES","N/A")</f>
        <v>N/A</v>
      </c>
      <c r="E650" t="str">
        <f t="shared" si="13"/>
        <v>n/a</v>
      </c>
    </row>
    <row r="651" spans="2:5" x14ac:dyDescent="0.3">
      <c r="B651" t="s">
        <v>217</v>
      </c>
      <c r="C651" t="str">
        <f>IF(ISNUMBER(FIND(B651,'Full TS'!#REF!)),"YES","N/A")</f>
        <v>N/A</v>
      </c>
      <c r="E651" t="str">
        <f t="shared" si="13"/>
        <v>n/a</v>
      </c>
    </row>
    <row r="652" spans="2:5" x14ac:dyDescent="0.3">
      <c r="B652" t="s">
        <v>218</v>
      </c>
      <c r="C652" t="str">
        <f>IF(ISNUMBER(FIND(B652,'Full TS'!#REF!)),"YES","N/A")</f>
        <v>N/A</v>
      </c>
      <c r="E652" t="str">
        <f t="shared" si="13"/>
        <v>n/a</v>
      </c>
    </row>
    <row r="653" spans="2:5" x14ac:dyDescent="0.3">
      <c r="B653" t="s">
        <v>219</v>
      </c>
      <c r="C653" t="str">
        <f>IF(ISNUMBER(FIND(B653,'Full TS'!#REF!)),"YES","N/A")</f>
        <v>N/A</v>
      </c>
      <c r="E653" t="str">
        <f t="shared" si="13"/>
        <v>n/a</v>
      </c>
    </row>
    <row r="654" spans="2:5" x14ac:dyDescent="0.3">
      <c r="B654" t="s">
        <v>220</v>
      </c>
      <c r="C654" t="str">
        <f>IF(ISNUMBER(FIND(B654,'Full TS'!#REF!)),"YES","N/A")</f>
        <v>N/A</v>
      </c>
      <c r="E654" t="str">
        <f t="shared" si="13"/>
        <v>n/a</v>
      </c>
    </row>
    <row r="655" spans="2:5" x14ac:dyDescent="0.3">
      <c r="B655" t="s">
        <v>221</v>
      </c>
      <c r="C655" t="str">
        <f>IF(ISNUMBER(FIND(B655,'Full TS'!#REF!)),"YES","N/A")</f>
        <v>N/A</v>
      </c>
      <c r="E655" t="str">
        <f t="shared" si="13"/>
        <v>n/a</v>
      </c>
    </row>
    <row r="656" spans="2:5" x14ac:dyDescent="0.3">
      <c r="B656" t="s">
        <v>222</v>
      </c>
      <c r="C656" t="str">
        <f>IF(ISNUMBER(FIND(B656,'Full TS'!#REF!)),"YES","N/A")</f>
        <v>N/A</v>
      </c>
      <c r="E656" t="str">
        <f t="shared" si="13"/>
        <v>n/a</v>
      </c>
    </row>
    <row r="657" spans="1:22" x14ac:dyDescent="0.3">
      <c r="B657" t="s">
        <v>223</v>
      </c>
      <c r="C657" t="str">
        <f>IF(ISNUMBER(FIND(B657,'Full TS'!#REF!)),"YES","N/A")</f>
        <v>N/A</v>
      </c>
      <c r="E657" t="str">
        <f t="shared" si="13"/>
        <v>n/a</v>
      </c>
    </row>
    <row r="658" spans="1:22" x14ac:dyDescent="0.3">
      <c r="B658" t="s">
        <v>224</v>
      </c>
      <c r="C658" t="str">
        <f>IF(ISNUMBER(FIND(B658,'Full TS'!#REF!)),"YES","N/A")</f>
        <v>N/A</v>
      </c>
      <c r="E658" t="str">
        <f t="shared" si="13"/>
        <v>n/a</v>
      </c>
    </row>
    <row r="659" spans="1:22" x14ac:dyDescent="0.3">
      <c r="B659" t="s">
        <v>225</v>
      </c>
      <c r="C659" t="str">
        <f>IF(ISNUMBER(FIND(B659,'Full TS'!#REF!)),"YES","N/A")</f>
        <v>N/A</v>
      </c>
      <c r="E659" t="str">
        <f t="shared" si="13"/>
        <v>n/a</v>
      </c>
    </row>
    <row r="660" spans="1:22" x14ac:dyDescent="0.3">
      <c r="B660" t="s">
        <v>226</v>
      </c>
      <c r="C660" t="str">
        <f>IF(ISNUMBER(FIND(B660,'Full TS'!#REF!)),"YES","N/A")</f>
        <v>N/A</v>
      </c>
      <c r="E660" t="str">
        <f t="shared" si="13"/>
        <v>n/a</v>
      </c>
    </row>
    <row r="661" spans="1:22" x14ac:dyDescent="0.3">
      <c r="B661" t="s">
        <v>230</v>
      </c>
      <c r="C661" t="str">
        <f>IF(ISNUMBER(FIND(B661,'Full TS'!#REF!)),"YES","N/A")</f>
        <v>N/A</v>
      </c>
      <c r="E661" t="str">
        <f t="shared" si="13"/>
        <v>n/a</v>
      </c>
    </row>
    <row r="662" spans="1:22" x14ac:dyDescent="0.3">
      <c r="A662" s="27">
        <v>16</v>
      </c>
      <c r="F662" t="e" cm="1">
        <f t="array" aca="1" ref="F662" ca="1">VLOOKUP(INDIRECT("'"&amp;"Full TS"&amp;"'!"&amp;"B"&amp;A662),brandcode,2,FALSE)</f>
        <v>#N/A</v>
      </c>
      <c r="G662" cm="1">
        <f t="array" aca="1" ref="G662" ca="1">INDIRECT("'"&amp;"Full TS"&amp;"'!"&amp;"C"&amp;A662)</f>
        <v>0</v>
      </c>
      <c r="H662" t="str" cm="1">
        <f t="array" aca="1" ref="H662" ca="1">IF(ISNUMBER(SEARCH("Android",INDIRECT("'"&amp;"Full TS"&amp;"'!"&amp;"D"&amp;A662))),"AND",IF(ISNUMBER(SEARCH("iOS",INDIRECT("'"&amp;"Full TS"&amp;"'!"&amp;"D"&amp;A662))),"iOS",IF(ISNUMBER(SEARCH("Mobile",INDIRECT("'"&amp;"Full TS"&amp;"'!"&amp;"D"&amp;A662))),"MOB",IF(ISNUMBER(SEARCH("Desktop",INDIRECT("'"&amp;"Full TS"&amp;"'!"&amp;"D"&amp;A662))),"DESK",IF(ISNUMBER(SEARCH("Display",INDIRECT("'"&amp;"Full TS"&amp;"'!"&amp;"D"&amp;A662))),"DIS","")))))</f>
        <v/>
      </c>
      <c r="I662" cm="1">
        <f t="array" aca="1" ref="I662" ca="1">INDIRECT("'"&amp;"Full TS"&amp;"'!"&amp;"E"&amp;A662)</f>
        <v>0</v>
      </c>
      <c r="J662" cm="1">
        <f t="array" aca="1" ref="J662" ca="1">INDIRECT("'"&amp;"Full TS"&amp;"'!"&amp;"F"&amp;A662)</f>
        <v>0</v>
      </c>
      <c r="K662" cm="1">
        <f t="array" aca="1" ref="K662" ca="1">INDIRECT("'"&amp;"Full TS"&amp;"'!"&amp;"G"&amp;A662)</f>
        <v>0</v>
      </c>
      <c r="L662" cm="1">
        <f t="array" aca="1" ref="L662" ca="1">INDIRECT("'"&amp;"Full TS"&amp;"'!"&amp;"H"&amp;A662)</f>
        <v>0</v>
      </c>
      <c r="M662" cm="1">
        <f t="array" aca="1" ref="M662" ca="1">INDIRECT("'"&amp;"Full TS"&amp;"'!"&amp;"I"&amp;A662)</f>
        <v>0</v>
      </c>
      <c r="N662" cm="1">
        <f t="array" aca="1" ref="N662" ca="1">INDIRECT("'"&amp;"Full TS"&amp;"'!"&amp;"J"&amp;A662)</f>
        <v>0</v>
      </c>
      <c r="O662" cm="1">
        <f t="array" aca="1" ref="O662" ca="1">INDIRECT("'"&amp;"Full TS"&amp;"'!"&amp;"K"&amp;A662)</f>
        <v>0</v>
      </c>
      <c r="P662" cm="1">
        <f t="array" aca="1" ref="P662" ca="1">INDIRECT("'"&amp;"Full TS"&amp;"'!"&amp;"L"&amp;A662)</f>
        <v>0</v>
      </c>
      <c r="Q662" cm="1">
        <f t="array" aca="1" ref="Q662" ca="1">INDIRECT("'"&amp;"Full TS"&amp;"'!"&amp;"M"&amp;A662)</f>
        <v>0</v>
      </c>
      <c r="R662" cm="1">
        <f t="array" aca="1" ref="R662" ca="1">INDIRECT("'"&amp;"Full TS"&amp;"'!"&amp;"N"&amp;A662)</f>
        <v>0</v>
      </c>
      <c r="S662" t="str" cm="1">
        <f t="array" aca="1" ref="S662" ca="1">IF(ISNUMBER(SEARCH("www.",INDIRECT("'"&amp;"Full TS"&amp;"'!"&amp;"O"&amp;A662))),"LP","AS")</f>
        <v>AS</v>
      </c>
      <c r="T662" cm="1">
        <f t="array" aca="1" ref="T662" ca="1">INDIRECT("'"&amp;"Full TS"&amp;"'!"&amp;"P"&amp;A662)</f>
        <v>0</v>
      </c>
      <c r="U662" t="str" cm="1">
        <f t="array" aca="1" ref="U662" ca="1">IF(ISNUMBER(SEARCH("prospecting",INDIRECT("'"&amp;"Full TS"&amp;"'!"&amp;"Q"&amp;A662))),"P","R")</f>
        <v>R</v>
      </c>
      <c r="V662" cm="1">
        <f t="array" aca="1" ref="V662" ca="1">INDIRECT("'"&amp;"Full TS"&amp;"'!"&amp;"R"&amp;A662)</f>
        <v>0</v>
      </c>
    </row>
    <row r="663" spans="1:22" x14ac:dyDescent="0.3">
      <c r="B663" t="s">
        <v>182</v>
      </c>
      <c r="C663" t="s">
        <v>183</v>
      </c>
    </row>
    <row r="664" spans="1:22" x14ac:dyDescent="0.3">
      <c r="B664" t="s">
        <v>184</v>
      </c>
      <c r="C664" t="str">
        <f>IF(ISNUMBER(FIND(B664,'Full TS'!#REF!)),"YES","N/A")</f>
        <v>N/A</v>
      </c>
      <c r="E664" t="str">
        <f>IF(C664="n/a","n/a",_xlfn.TEXTJOIN("-",FALSE,$F$662:$S$662,B664,$U$662:$V$662))</f>
        <v>n/a</v>
      </c>
    </row>
    <row r="665" spans="1:22" x14ac:dyDescent="0.3">
      <c r="B665" t="s">
        <v>185</v>
      </c>
      <c r="C665" t="str">
        <f>IF(ISNUMBER(FIND(B665,'Full TS'!#REF!)),"YES","N/A")</f>
        <v>N/A</v>
      </c>
      <c r="E665" t="str">
        <f t="shared" ref="E665:E708" si="14">IF(C665="n/a","n/a",_xlfn.TEXTJOIN("-",FALSE,$F$662:$S$662,B665,$U$662:$V$662))</f>
        <v>n/a</v>
      </c>
    </row>
    <row r="666" spans="1:22" x14ac:dyDescent="0.3">
      <c r="B666" t="s">
        <v>186</v>
      </c>
      <c r="C666" t="str">
        <f>IF(ISNUMBER(FIND(B666,'Full TS'!#REF!)),"YES","N/A")</f>
        <v>N/A</v>
      </c>
      <c r="E666" t="str">
        <f t="shared" si="14"/>
        <v>n/a</v>
      </c>
    </row>
    <row r="667" spans="1:22" x14ac:dyDescent="0.3">
      <c r="B667" t="s">
        <v>187</v>
      </c>
      <c r="C667" t="str">
        <f>IF(ISNUMBER(FIND(B667,'Full TS'!#REF!)),"YES","N/A")</f>
        <v>N/A</v>
      </c>
      <c r="E667" t="str">
        <f t="shared" si="14"/>
        <v>n/a</v>
      </c>
    </row>
    <row r="668" spans="1:22" x14ac:dyDescent="0.3">
      <c r="B668" t="s">
        <v>188</v>
      </c>
      <c r="C668" t="str">
        <f>IF(ISNUMBER(FIND(B668,'Full TS'!#REF!)),"YES","N/A")</f>
        <v>N/A</v>
      </c>
      <c r="E668" t="str">
        <f t="shared" si="14"/>
        <v>n/a</v>
      </c>
    </row>
    <row r="669" spans="1:22" x14ac:dyDescent="0.3">
      <c r="B669" t="s">
        <v>189</v>
      </c>
      <c r="C669" t="str">
        <f>IF(ISNUMBER(FIND(B669,'Full TS'!#REF!)),"YES","N/A")</f>
        <v>N/A</v>
      </c>
      <c r="E669" t="str">
        <f t="shared" si="14"/>
        <v>n/a</v>
      </c>
    </row>
    <row r="670" spans="1:22" x14ac:dyDescent="0.3">
      <c r="B670" t="s">
        <v>190</v>
      </c>
      <c r="C670" t="str">
        <f>IF(ISNUMBER(FIND(B670,'Full TS'!#REF!)),"YES","N/A")</f>
        <v>N/A</v>
      </c>
      <c r="E670" t="str">
        <f t="shared" si="14"/>
        <v>n/a</v>
      </c>
    </row>
    <row r="671" spans="1:22" x14ac:dyDescent="0.3">
      <c r="B671" t="s">
        <v>191</v>
      </c>
      <c r="C671" t="str">
        <f>IF(ISNUMBER(FIND(B671,'Full TS'!#REF!)),"YES","N/A")</f>
        <v>N/A</v>
      </c>
      <c r="E671" t="str">
        <f t="shared" si="14"/>
        <v>n/a</v>
      </c>
    </row>
    <row r="672" spans="1:22" x14ac:dyDescent="0.3">
      <c r="B672" t="s">
        <v>192</v>
      </c>
      <c r="C672" t="str">
        <f>IF(ISNUMBER(FIND(B672,'Full TS'!#REF!)),"YES","N/A")</f>
        <v>N/A</v>
      </c>
      <c r="E672" t="str">
        <f t="shared" si="14"/>
        <v>n/a</v>
      </c>
    </row>
    <row r="673" spans="2:5" x14ac:dyDescent="0.3">
      <c r="B673" t="s">
        <v>193</v>
      </c>
      <c r="C673" t="str">
        <f>IF(ISNUMBER(FIND(B673,'Full TS'!#REF!)),"YES","N/A")</f>
        <v>N/A</v>
      </c>
      <c r="E673" t="str">
        <f t="shared" si="14"/>
        <v>n/a</v>
      </c>
    </row>
    <row r="674" spans="2:5" x14ac:dyDescent="0.3">
      <c r="B674" t="s">
        <v>194</v>
      </c>
      <c r="C674" t="str">
        <f>IF(ISNUMBER(FIND(B674,'Full TS'!#REF!)),"YES","N/A")</f>
        <v>N/A</v>
      </c>
      <c r="E674" t="str">
        <f t="shared" si="14"/>
        <v>n/a</v>
      </c>
    </row>
    <row r="675" spans="2:5" x14ac:dyDescent="0.3">
      <c r="B675" t="s">
        <v>195</v>
      </c>
      <c r="C675" t="str">
        <f>IF(ISNUMBER(FIND(B675,'Full TS'!#REF!)),"YES","N/A")</f>
        <v>N/A</v>
      </c>
      <c r="E675" t="str">
        <f t="shared" si="14"/>
        <v>n/a</v>
      </c>
    </row>
    <row r="676" spans="2:5" x14ac:dyDescent="0.3">
      <c r="B676" t="s">
        <v>196</v>
      </c>
      <c r="C676" t="str">
        <f>IF(ISNUMBER(FIND(B676,'Full TS'!#REF!)),"YES","N/A")</f>
        <v>N/A</v>
      </c>
      <c r="E676" t="str">
        <f t="shared" si="14"/>
        <v>n/a</v>
      </c>
    </row>
    <row r="677" spans="2:5" x14ac:dyDescent="0.3">
      <c r="B677" t="s">
        <v>197</v>
      </c>
      <c r="C677" t="str">
        <f>IF(ISNUMBER(FIND(B677,'Full TS'!#REF!)),"YES","N/A")</f>
        <v>N/A</v>
      </c>
      <c r="E677" t="str">
        <f t="shared" si="14"/>
        <v>n/a</v>
      </c>
    </row>
    <row r="678" spans="2:5" x14ac:dyDescent="0.3">
      <c r="B678" t="s">
        <v>198</v>
      </c>
      <c r="C678" t="str">
        <f>IF(ISNUMBER(FIND(B678,'Full TS'!#REF!)),"YES","N/A")</f>
        <v>N/A</v>
      </c>
      <c r="E678" t="str">
        <f t="shared" si="14"/>
        <v>n/a</v>
      </c>
    </row>
    <row r="679" spans="2:5" x14ac:dyDescent="0.3">
      <c r="B679" t="s">
        <v>199</v>
      </c>
      <c r="C679" t="str">
        <f>IF(ISNUMBER(FIND(B679,'Full TS'!#REF!)),"YES","N/A")</f>
        <v>N/A</v>
      </c>
      <c r="E679" t="str">
        <f t="shared" si="14"/>
        <v>n/a</v>
      </c>
    </row>
    <row r="680" spans="2:5" x14ac:dyDescent="0.3">
      <c r="B680" t="s">
        <v>200</v>
      </c>
      <c r="C680" t="str">
        <f>IF(ISNUMBER(FIND(B680,'Full TS'!#REF!)),"YES","N/A")</f>
        <v>N/A</v>
      </c>
      <c r="E680" t="str">
        <f t="shared" si="14"/>
        <v>n/a</v>
      </c>
    </row>
    <row r="681" spans="2:5" x14ac:dyDescent="0.3">
      <c r="B681" t="s">
        <v>201</v>
      </c>
      <c r="C681" t="str">
        <f>IF(ISNUMBER(FIND(B681,'Full TS'!#REF!)),"YES","N/A")</f>
        <v>N/A</v>
      </c>
      <c r="E681" t="str">
        <f t="shared" si="14"/>
        <v>n/a</v>
      </c>
    </row>
    <row r="682" spans="2:5" x14ac:dyDescent="0.3">
      <c r="B682" t="s">
        <v>202</v>
      </c>
      <c r="C682" t="str">
        <f>IF(ISNUMBER(FIND(B682,'Full TS'!#REF!)),"YES","N/A")</f>
        <v>N/A</v>
      </c>
      <c r="E682" t="str">
        <f t="shared" si="14"/>
        <v>n/a</v>
      </c>
    </row>
    <row r="683" spans="2:5" x14ac:dyDescent="0.3">
      <c r="B683" t="s">
        <v>203</v>
      </c>
      <c r="C683" t="str">
        <f>IF(ISNUMBER(FIND(B683,'Full TS'!#REF!)),"YES","N/A")</f>
        <v>N/A</v>
      </c>
      <c r="E683" t="str">
        <f t="shared" si="14"/>
        <v>n/a</v>
      </c>
    </row>
    <row r="684" spans="2:5" x14ac:dyDescent="0.3">
      <c r="B684" t="s">
        <v>204</v>
      </c>
      <c r="C684" t="str">
        <f>IF(ISNUMBER(FIND(B684,'Full TS'!#REF!)),"YES","N/A")</f>
        <v>N/A</v>
      </c>
      <c r="E684" t="str">
        <f t="shared" si="14"/>
        <v>n/a</v>
      </c>
    </row>
    <row r="685" spans="2:5" x14ac:dyDescent="0.3">
      <c r="B685" t="s">
        <v>205</v>
      </c>
      <c r="C685" t="str">
        <f>IF(ISNUMBER(FIND(B685,'Full TS'!#REF!)),"YES","N/A")</f>
        <v>N/A</v>
      </c>
      <c r="E685" t="str">
        <f t="shared" si="14"/>
        <v>n/a</v>
      </c>
    </row>
    <row r="686" spans="2:5" x14ac:dyDescent="0.3">
      <c r="B686" t="s">
        <v>206</v>
      </c>
      <c r="C686" t="str">
        <f>IF(ISNUMBER(FIND(B686,'Full TS'!#REF!)),"YES","N/A")</f>
        <v>N/A</v>
      </c>
      <c r="E686" t="str">
        <f t="shared" si="14"/>
        <v>n/a</v>
      </c>
    </row>
    <row r="687" spans="2:5" x14ac:dyDescent="0.3">
      <c r="B687" t="s">
        <v>207</v>
      </c>
      <c r="C687" t="str">
        <f>IF(ISNUMBER(FIND(B687,'Full TS'!#REF!)),"YES","N/A")</f>
        <v>N/A</v>
      </c>
      <c r="E687" t="str">
        <f t="shared" si="14"/>
        <v>n/a</v>
      </c>
    </row>
    <row r="688" spans="2:5" x14ac:dyDescent="0.3">
      <c r="B688" t="s">
        <v>208</v>
      </c>
      <c r="C688" t="str">
        <f>IF(ISNUMBER(FIND(B688,'Full TS'!#REF!)),"YES","N/A")</f>
        <v>N/A</v>
      </c>
      <c r="E688" t="str">
        <f t="shared" si="14"/>
        <v>n/a</v>
      </c>
    </row>
    <row r="689" spans="2:5" x14ac:dyDescent="0.3">
      <c r="B689" t="s">
        <v>209</v>
      </c>
      <c r="C689" t="str">
        <f>IF(ISNUMBER(FIND(B689,'Full TS'!#REF!)),"YES","N/A")</f>
        <v>N/A</v>
      </c>
      <c r="E689" t="str">
        <f t="shared" si="14"/>
        <v>n/a</v>
      </c>
    </row>
    <row r="690" spans="2:5" x14ac:dyDescent="0.3">
      <c r="B690" t="s">
        <v>210</v>
      </c>
      <c r="C690" t="str">
        <f>IF(ISNUMBER(FIND(B690,'Full TS'!#REF!)),"YES","N/A")</f>
        <v>N/A</v>
      </c>
      <c r="E690" t="str">
        <f t="shared" si="14"/>
        <v>n/a</v>
      </c>
    </row>
    <row r="691" spans="2:5" x14ac:dyDescent="0.3">
      <c r="B691" t="s">
        <v>211</v>
      </c>
      <c r="C691" t="str">
        <f>IF(ISNUMBER(FIND(B691,'Full TS'!#REF!)),"YES","N/A")</f>
        <v>N/A</v>
      </c>
      <c r="E691" t="str">
        <f t="shared" si="14"/>
        <v>n/a</v>
      </c>
    </row>
    <row r="692" spans="2:5" x14ac:dyDescent="0.3">
      <c r="B692" t="s">
        <v>199</v>
      </c>
      <c r="C692" t="str">
        <f>IF(ISNUMBER(FIND(B692,'Full TS'!#REF!)),"YES","N/A")</f>
        <v>N/A</v>
      </c>
      <c r="E692" t="str">
        <f t="shared" si="14"/>
        <v>n/a</v>
      </c>
    </row>
    <row r="693" spans="2:5" x14ac:dyDescent="0.3">
      <c r="B693" t="s">
        <v>212</v>
      </c>
      <c r="C693" t="str">
        <f>IF(ISNUMBER(FIND(B693,'Full TS'!#REF!)),"YES","N/A")</f>
        <v>N/A</v>
      </c>
      <c r="E693" t="str">
        <f t="shared" si="14"/>
        <v>n/a</v>
      </c>
    </row>
    <row r="694" spans="2:5" x14ac:dyDescent="0.3">
      <c r="B694" t="s">
        <v>213</v>
      </c>
      <c r="C694" t="str">
        <f>IF(ISNUMBER(FIND(B694,'Full TS'!#REF!)),"YES","N/A")</f>
        <v>N/A</v>
      </c>
      <c r="E694" t="str">
        <f t="shared" si="14"/>
        <v>n/a</v>
      </c>
    </row>
    <row r="695" spans="2:5" x14ac:dyDescent="0.3">
      <c r="B695" t="s">
        <v>214</v>
      </c>
      <c r="C695" t="str">
        <f>IF(ISNUMBER(FIND(B695,'Full TS'!#REF!)),"YES","N/A")</f>
        <v>N/A</v>
      </c>
      <c r="E695" t="str">
        <f t="shared" si="14"/>
        <v>n/a</v>
      </c>
    </row>
    <row r="696" spans="2:5" x14ac:dyDescent="0.3">
      <c r="B696" t="s">
        <v>215</v>
      </c>
      <c r="C696" t="str">
        <f>IF(ISNUMBER(FIND(B696,'Full TS'!#REF!)),"YES","N/A")</f>
        <v>N/A</v>
      </c>
      <c r="E696" t="str">
        <f t="shared" si="14"/>
        <v>n/a</v>
      </c>
    </row>
    <row r="697" spans="2:5" x14ac:dyDescent="0.3">
      <c r="B697" t="s">
        <v>216</v>
      </c>
      <c r="C697" t="str">
        <f>IF(ISNUMBER(FIND(B697,'Full TS'!#REF!)),"YES","N/A")</f>
        <v>N/A</v>
      </c>
      <c r="E697" t="str">
        <f t="shared" si="14"/>
        <v>n/a</v>
      </c>
    </row>
    <row r="698" spans="2:5" x14ac:dyDescent="0.3">
      <c r="B698" t="s">
        <v>217</v>
      </c>
      <c r="C698" t="str">
        <f>IF(ISNUMBER(FIND(B698,'Full TS'!#REF!)),"YES","N/A")</f>
        <v>N/A</v>
      </c>
      <c r="E698" t="str">
        <f t="shared" si="14"/>
        <v>n/a</v>
      </c>
    </row>
    <row r="699" spans="2:5" x14ac:dyDescent="0.3">
      <c r="B699" t="s">
        <v>218</v>
      </c>
      <c r="C699" t="str">
        <f>IF(ISNUMBER(FIND(B699,'Full TS'!#REF!)),"YES","N/A")</f>
        <v>N/A</v>
      </c>
      <c r="E699" t="str">
        <f t="shared" si="14"/>
        <v>n/a</v>
      </c>
    </row>
    <row r="700" spans="2:5" x14ac:dyDescent="0.3">
      <c r="B700" t="s">
        <v>219</v>
      </c>
      <c r="C700" t="str">
        <f>IF(ISNUMBER(FIND(B700,'Full TS'!#REF!)),"YES","N/A")</f>
        <v>N/A</v>
      </c>
      <c r="E700" t="str">
        <f t="shared" si="14"/>
        <v>n/a</v>
      </c>
    </row>
    <row r="701" spans="2:5" x14ac:dyDescent="0.3">
      <c r="B701" t="s">
        <v>220</v>
      </c>
      <c r="C701" t="str">
        <f>IF(ISNUMBER(FIND(B701,'Full TS'!#REF!)),"YES","N/A")</f>
        <v>N/A</v>
      </c>
      <c r="E701" t="str">
        <f t="shared" si="14"/>
        <v>n/a</v>
      </c>
    </row>
    <row r="702" spans="2:5" x14ac:dyDescent="0.3">
      <c r="B702" t="s">
        <v>221</v>
      </c>
      <c r="C702" t="str">
        <f>IF(ISNUMBER(FIND(B702,'Full TS'!#REF!)),"YES","N/A")</f>
        <v>N/A</v>
      </c>
      <c r="E702" t="str">
        <f t="shared" si="14"/>
        <v>n/a</v>
      </c>
    </row>
    <row r="703" spans="2:5" x14ac:dyDescent="0.3">
      <c r="B703" t="s">
        <v>222</v>
      </c>
      <c r="C703" t="str">
        <f>IF(ISNUMBER(FIND(B703,'Full TS'!#REF!)),"YES","N/A")</f>
        <v>N/A</v>
      </c>
      <c r="E703" t="str">
        <f t="shared" si="14"/>
        <v>n/a</v>
      </c>
    </row>
    <row r="704" spans="2:5" x14ac:dyDescent="0.3">
      <c r="B704" t="s">
        <v>223</v>
      </c>
      <c r="C704" t="str">
        <f>IF(ISNUMBER(FIND(B704,'Full TS'!#REF!)),"YES","N/A")</f>
        <v>N/A</v>
      </c>
      <c r="E704" t="str">
        <f t="shared" si="14"/>
        <v>n/a</v>
      </c>
    </row>
    <row r="705" spans="1:22" x14ac:dyDescent="0.3">
      <c r="B705" t="s">
        <v>224</v>
      </c>
      <c r="C705" t="str">
        <f>IF(ISNUMBER(FIND(B705,'Full TS'!#REF!)),"YES","N/A")</f>
        <v>N/A</v>
      </c>
      <c r="E705" t="str">
        <f t="shared" si="14"/>
        <v>n/a</v>
      </c>
    </row>
    <row r="706" spans="1:22" x14ac:dyDescent="0.3">
      <c r="B706" t="s">
        <v>225</v>
      </c>
      <c r="C706" t="str">
        <f>IF(ISNUMBER(FIND(B706,'Full TS'!#REF!)),"YES","N/A")</f>
        <v>N/A</v>
      </c>
      <c r="E706" t="str">
        <f t="shared" si="14"/>
        <v>n/a</v>
      </c>
    </row>
    <row r="707" spans="1:22" x14ac:dyDescent="0.3">
      <c r="B707" t="s">
        <v>226</v>
      </c>
      <c r="C707" t="str">
        <f>IF(ISNUMBER(FIND(B707,'Full TS'!#REF!)),"YES","N/A")</f>
        <v>N/A</v>
      </c>
      <c r="E707" t="str">
        <f t="shared" si="14"/>
        <v>n/a</v>
      </c>
    </row>
    <row r="708" spans="1:22" x14ac:dyDescent="0.3">
      <c r="B708" t="s">
        <v>230</v>
      </c>
      <c r="C708" t="str">
        <f>IF(ISNUMBER(FIND(B708,'Full TS'!#REF!)),"YES","N/A")</f>
        <v>N/A</v>
      </c>
      <c r="E708" t="str">
        <f t="shared" si="14"/>
        <v>n/a</v>
      </c>
    </row>
    <row r="709" spans="1:22" x14ac:dyDescent="0.3">
      <c r="A709" s="27">
        <v>17</v>
      </c>
      <c r="F709" t="e" cm="1">
        <f t="array" aca="1" ref="F709" ca="1">VLOOKUP(INDIRECT("'"&amp;"Full TS"&amp;"'!"&amp;"B"&amp;A709),brandcode,2,FALSE)</f>
        <v>#N/A</v>
      </c>
      <c r="G709" cm="1">
        <f t="array" aca="1" ref="G709" ca="1">INDIRECT("'"&amp;"Full TS"&amp;"'!"&amp;"C"&amp;A709)</f>
        <v>0</v>
      </c>
      <c r="H709" t="str" cm="1">
        <f t="array" aca="1" ref="H709" ca="1">IF(ISNUMBER(SEARCH("Android",INDIRECT("'"&amp;"Full TS"&amp;"'!"&amp;"D"&amp;A709))),"AND",IF(ISNUMBER(SEARCH("iOS",INDIRECT("'"&amp;"Full TS"&amp;"'!"&amp;"D"&amp;A709))),"iOS",IF(ISNUMBER(SEARCH("Mobile",INDIRECT("'"&amp;"Full TS"&amp;"'!"&amp;"D"&amp;A709))),"MOB",IF(ISNUMBER(SEARCH("Desktop",INDIRECT("'"&amp;"Full TS"&amp;"'!"&amp;"D"&amp;A709))),"DESK",IF(ISNUMBER(SEARCH("Display",INDIRECT("'"&amp;"Full TS"&amp;"'!"&amp;"D"&amp;A709))),"DIS","")))))</f>
        <v/>
      </c>
      <c r="I709" cm="1">
        <f t="array" aca="1" ref="I709" ca="1">INDIRECT("'"&amp;"Full TS"&amp;"'!"&amp;"E"&amp;A709)</f>
        <v>0</v>
      </c>
      <c r="J709" cm="1">
        <f t="array" aca="1" ref="J709" ca="1">INDIRECT("'"&amp;"Full TS"&amp;"'!"&amp;"F"&amp;A709)</f>
        <v>0</v>
      </c>
      <c r="K709" cm="1">
        <f t="array" aca="1" ref="K709" ca="1">INDIRECT("'"&amp;"Full TS"&amp;"'!"&amp;"G"&amp;A709)</f>
        <v>0</v>
      </c>
      <c r="L709" cm="1">
        <f t="array" aca="1" ref="L709" ca="1">INDIRECT("'"&amp;"Full TS"&amp;"'!"&amp;"H"&amp;A709)</f>
        <v>0</v>
      </c>
      <c r="M709" cm="1">
        <f t="array" aca="1" ref="M709" ca="1">INDIRECT("'"&amp;"Full TS"&amp;"'!"&amp;"I"&amp;A709)</f>
        <v>0</v>
      </c>
      <c r="N709" cm="1">
        <f t="array" aca="1" ref="N709" ca="1">INDIRECT("'"&amp;"Full TS"&amp;"'!"&amp;"J"&amp;A709)</f>
        <v>0</v>
      </c>
      <c r="O709" cm="1">
        <f t="array" aca="1" ref="O709" ca="1">INDIRECT("'"&amp;"Full TS"&amp;"'!"&amp;"K"&amp;A709)</f>
        <v>0</v>
      </c>
      <c r="P709" cm="1">
        <f t="array" aca="1" ref="P709" ca="1">INDIRECT("'"&amp;"Full TS"&amp;"'!"&amp;"L"&amp;A709)</f>
        <v>0</v>
      </c>
      <c r="Q709" cm="1">
        <f t="array" aca="1" ref="Q709" ca="1">INDIRECT("'"&amp;"Full TS"&amp;"'!"&amp;"M"&amp;A709)</f>
        <v>0</v>
      </c>
      <c r="R709" cm="1">
        <f t="array" aca="1" ref="R709" ca="1">INDIRECT("'"&amp;"Full TS"&amp;"'!"&amp;"N"&amp;A709)</f>
        <v>0</v>
      </c>
      <c r="S709" t="str" cm="1">
        <f t="array" aca="1" ref="S709" ca="1">IF(ISNUMBER(SEARCH("www.",INDIRECT("'"&amp;"Full TS"&amp;"'!"&amp;"O"&amp;A709))),"LP","AS")</f>
        <v>AS</v>
      </c>
      <c r="T709" cm="1">
        <f t="array" aca="1" ref="T709" ca="1">INDIRECT("'"&amp;"Full TS"&amp;"'!"&amp;"P"&amp;A709)</f>
        <v>0</v>
      </c>
      <c r="U709" t="str" cm="1">
        <f t="array" aca="1" ref="U709" ca="1">IF(ISNUMBER(SEARCH("prospecting",INDIRECT("'"&amp;"Full TS"&amp;"'!"&amp;"Q"&amp;A709))),"P","R")</f>
        <v>R</v>
      </c>
      <c r="V709" cm="1">
        <f t="array" aca="1" ref="V709" ca="1">INDIRECT("'"&amp;"Full TS"&amp;"'!"&amp;"R"&amp;A709)</f>
        <v>0</v>
      </c>
    </row>
    <row r="710" spans="1:22" x14ac:dyDescent="0.3">
      <c r="B710" t="s">
        <v>182</v>
      </c>
      <c r="C710" t="s">
        <v>183</v>
      </c>
    </row>
    <row r="711" spans="1:22" x14ac:dyDescent="0.3">
      <c r="B711" t="s">
        <v>184</v>
      </c>
      <c r="C711" t="str">
        <f>IF(ISNUMBER(FIND(B711,'Full TS'!#REF!)),"YES","N/A")</f>
        <v>N/A</v>
      </c>
      <c r="E711" t="str">
        <f>IF(C711="n/a","n/a",_xlfn.TEXTJOIN("-",FALSE,$F$709:$S$709,B711,$U$709:$V$709))</f>
        <v>n/a</v>
      </c>
    </row>
    <row r="712" spans="1:22" x14ac:dyDescent="0.3">
      <c r="B712" t="s">
        <v>185</v>
      </c>
      <c r="C712" t="str">
        <f>IF(ISNUMBER(FIND(B712,'Full TS'!#REF!)),"YES","N/A")</f>
        <v>N/A</v>
      </c>
      <c r="E712" t="str">
        <f t="shared" ref="E712:E755" si="15">IF(C712="n/a","n/a",_xlfn.TEXTJOIN("-",FALSE,$F$709:$S$709,B712,$U$709:$V$709))</f>
        <v>n/a</v>
      </c>
    </row>
    <row r="713" spans="1:22" x14ac:dyDescent="0.3">
      <c r="B713" t="s">
        <v>186</v>
      </c>
      <c r="C713" t="str">
        <f>IF(ISNUMBER(FIND(B713,'Full TS'!#REF!)),"YES","N/A")</f>
        <v>N/A</v>
      </c>
      <c r="E713" t="str">
        <f t="shared" si="15"/>
        <v>n/a</v>
      </c>
    </row>
    <row r="714" spans="1:22" x14ac:dyDescent="0.3">
      <c r="B714" t="s">
        <v>187</v>
      </c>
      <c r="C714" t="str">
        <f>IF(ISNUMBER(FIND(B714,'Full TS'!#REF!)),"YES","N/A")</f>
        <v>N/A</v>
      </c>
      <c r="E714" t="str">
        <f t="shared" si="15"/>
        <v>n/a</v>
      </c>
    </row>
    <row r="715" spans="1:22" x14ac:dyDescent="0.3">
      <c r="B715" t="s">
        <v>188</v>
      </c>
      <c r="C715" t="str">
        <f>IF(ISNUMBER(FIND(B715,'Full TS'!#REF!)),"YES","N/A")</f>
        <v>N/A</v>
      </c>
      <c r="E715" t="str">
        <f t="shared" si="15"/>
        <v>n/a</v>
      </c>
    </row>
    <row r="716" spans="1:22" x14ac:dyDescent="0.3">
      <c r="B716" t="s">
        <v>189</v>
      </c>
      <c r="C716" t="str">
        <f>IF(ISNUMBER(FIND(B716,'Full TS'!#REF!)),"YES","N/A")</f>
        <v>N/A</v>
      </c>
      <c r="E716" t="str">
        <f t="shared" si="15"/>
        <v>n/a</v>
      </c>
    </row>
    <row r="717" spans="1:22" x14ac:dyDescent="0.3">
      <c r="B717" t="s">
        <v>190</v>
      </c>
      <c r="C717" t="str">
        <f>IF(ISNUMBER(FIND(B717,'Full TS'!#REF!)),"YES","N/A")</f>
        <v>N/A</v>
      </c>
      <c r="E717" t="str">
        <f t="shared" si="15"/>
        <v>n/a</v>
      </c>
    </row>
    <row r="718" spans="1:22" x14ac:dyDescent="0.3">
      <c r="B718" t="s">
        <v>191</v>
      </c>
      <c r="C718" t="str">
        <f>IF(ISNUMBER(FIND(B718,'Full TS'!#REF!)),"YES","N/A")</f>
        <v>N/A</v>
      </c>
      <c r="E718" t="str">
        <f t="shared" si="15"/>
        <v>n/a</v>
      </c>
    </row>
    <row r="719" spans="1:22" x14ac:dyDescent="0.3">
      <c r="B719" t="s">
        <v>192</v>
      </c>
      <c r="C719" t="str">
        <f>IF(ISNUMBER(FIND(B719,'Full TS'!#REF!)),"YES","N/A")</f>
        <v>N/A</v>
      </c>
      <c r="E719" t="str">
        <f t="shared" si="15"/>
        <v>n/a</v>
      </c>
    </row>
    <row r="720" spans="1:22" x14ac:dyDescent="0.3">
      <c r="B720" t="s">
        <v>193</v>
      </c>
      <c r="C720" t="str">
        <f>IF(ISNUMBER(FIND(B720,'Full TS'!#REF!)),"YES","N/A")</f>
        <v>N/A</v>
      </c>
      <c r="E720" t="str">
        <f t="shared" si="15"/>
        <v>n/a</v>
      </c>
    </row>
    <row r="721" spans="2:5" x14ac:dyDescent="0.3">
      <c r="B721" t="s">
        <v>194</v>
      </c>
      <c r="C721" t="str">
        <f>IF(ISNUMBER(FIND(B721,'Full TS'!#REF!)),"YES","N/A")</f>
        <v>N/A</v>
      </c>
      <c r="E721" t="str">
        <f t="shared" si="15"/>
        <v>n/a</v>
      </c>
    </row>
    <row r="722" spans="2:5" x14ac:dyDescent="0.3">
      <c r="B722" t="s">
        <v>195</v>
      </c>
      <c r="C722" t="str">
        <f>IF(ISNUMBER(FIND(B722,'Full TS'!#REF!)),"YES","N/A")</f>
        <v>N/A</v>
      </c>
      <c r="E722" t="str">
        <f t="shared" si="15"/>
        <v>n/a</v>
      </c>
    </row>
    <row r="723" spans="2:5" x14ac:dyDescent="0.3">
      <c r="B723" t="s">
        <v>196</v>
      </c>
      <c r="C723" t="str">
        <f>IF(ISNUMBER(FIND(B723,'Full TS'!#REF!)),"YES","N/A")</f>
        <v>N/A</v>
      </c>
      <c r="E723" t="str">
        <f t="shared" si="15"/>
        <v>n/a</v>
      </c>
    </row>
    <row r="724" spans="2:5" x14ac:dyDescent="0.3">
      <c r="B724" t="s">
        <v>197</v>
      </c>
      <c r="C724" t="str">
        <f>IF(ISNUMBER(FIND(B724,'Full TS'!#REF!)),"YES","N/A")</f>
        <v>N/A</v>
      </c>
      <c r="E724" t="str">
        <f t="shared" si="15"/>
        <v>n/a</v>
      </c>
    </row>
    <row r="725" spans="2:5" x14ac:dyDescent="0.3">
      <c r="B725" t="s">
        <v>198</v>
      </c>
      <c r="C725" t="str">
        <f>IF(ISNUMBER(FIND(B725,'Full TS'!#REF!)),"YES","N/A")</f>
        <v>N/A</v>
      </c>
      <c r="E725" t="str">
        <f t="shared" si="15"/>
        <v>n/a</v>
      </c>
    </row>
    <row r="726" spans="2:5" x14ac:dyDescent="0.3">
      <c r="B726" t="s">
        <v>199</v>
      </c>
      <c r="C726" t="str">
        <f>IF(ISNUMBER(FIND(B726,'Full TS'!#REF!)),"YES","N/A")</f>
        <v>N/A</v>
      </c>
      <c r="E726" t="str">
        <f t="shared" si="15"/>
        <v>n/a</v>
      </c>
    </row>
    <row r="727" spans="2:5" x14ac:dyDescent="0.3">
      <c r="B727" t="s">
        <v>200</v>
      </c>
      <c r="C727" t="str">
        <f>IF(ISNUMBER(FIND(B727,'Full TS'!#REF!)),"YES","N/A")</f>
        <v>N/A</v>
      </c>
      <c r="E727" t="str">
        <f t="shared" si="15"/>
        <v>n/a</v>
      </c>
    </row>
    <row r="728" spans="2:5" x14ac:dyDescent="0.3">
      <c r="B728" t="s">
        <v>201</v>
      </c>
      <c r="C728" t="str">
        <f>IF(ISNUMBER(FIND(B728,'Full TS'!#REF!)),"YES","N/A")</f>
        <v>N/A</v>
      </c>
      <c r="E728" t="str">
        <f t="shared" si="15"/>
        <v>n/a</v>
      </c>
    </row>
    <row r="729" spans="2:5" x14ac:dyDescent="0.3">
      <c r="B729" t="s">
        <v>202</v>
      </c>
      <c r="C729" t="str">
        <f>IF(ISNUMBER(FIND(B729,'Full TS'!#REF!)),"YES","N/A")</f>
        <v>N/A</v>
      </c>
      <c r="E729" t="str">
        <f t="shared" si="15"/>
        <v>n/a</v>
      </c>
    </row>
    <row r="730" spans="2:5" x14ac:dyDescent="0.3">
      <c r="B730" t="s">
        <v>203</v>
      </c>
      <c r="C730" t="str">
        <f>IF(ISNUMBER(FIND(B730,'Full TS'!#REF!)),"YES","N/A")</f>
        <v>N/A</v>
      </c>
      <c r="E730" t="str">
        <f t="shared" si="15"/>
        <v>n/a</v>
      </c>
    </row>
    <row r="731" spans="2:5" x14ac:dyDescent="0.3">
      <c r="B731" t="s">
        <v>204</v>
      </c>
      <c r="C731" t="str">
        <f>IF(ISNUMBER(FIND(B731,'Full TS'!#REF!)),"YES","N/A")</f>
        <v>N/A</v>
      </c>
      <c r="E731" t="str">
        <f t="shared" si="15"/>
        <v>n/a</v>
      </c>
    </row>
    <row r="732" spans="2:5" x14ac:dyDescent="0.3">
      <c r="B732" t="s">
        <v>205</v>
      </c>
      <c r="C732" t="str">
        <f>IF(ISNUMBER(FIND(B732,'Full TS'!#REF!)),"YES","N/A")</f>
        <v>N/A</v>
      </c>
      <c r="E732" t="str">
        <f t="shared" si="15"/>
        <v>n/a</v>
      </c>
    </row>
    <row r="733" spans="2:5" x14ac:dyDescent="0.3">
      <c r="B733" t="s">
        <v>206</v>
      </c>
      <c r="C733" t="str">
        <f>IF(ISNUMBER(FIND(B733,'Full TS'!#REF!)),"YES","N/A")</f>
        <v>N/A</v>
      </c>
      <c r="E733" t="str">
        <f t="shared" si="15"/>
        <v>n/a</v>
      </c>
    </row>
    <row r="734" spans="2:5" x14ac:dyDescent="0.3">
      <c r="B734" t="s">
        <v>207</v>
      </c>
      <c r="C734" t="str">
        <f>IF(ISNUMBER(FIND(B734,'Full TS'!#REF!)),"YES","N/A")</f>
        <v>N/A</v>
      </c>
      <c r="E734" t="str">
        <f t="shared" si="15"/>
        <v>n/a</v>
      </c>
    </row>
    <row r="735" spans="2:5" x14ac:dyDescent="0.3">
      <c r="B735" t="s">
        <v>208</v>
      </c>
      <c r="C735" t="str">
        <f>IF(ISNUMBER(FIND(B735,'Full TS'!#REF!)),"YES","N/A")</f>
        <v>N/A</v>
      </c>
      <c r="E735" t="str">
        <f t="shared" si="15"/>
        <v>n/a</v>
      </c>
    </row>
    <row r="736" spans="2:5" x14ac:dyDescent="0.3">
      <c r="B736" t="s">
        <v>209</v>
      </c>
      <c r="C736" t="str">
        <f>IF(ISNUMBER(FIND(B736,'Full TS'!#REF!)),"YES","N/A")</f>
        <v>N/A</v>
      </c>
      <c r="E736" t="str">
        <f t="shared" si="15"/>
        <v>n/a</v>
      </c>
    </row>
    <row r="737" spans="2:5" x14ac:dyDescent="0.3">
      <c r="B737" t="s">
        <v>210</v>
      </c>
      <c r="C737" t="str">
        <f>IF(ISNUMBER(FIND(B737,'Full TS'!#REF!)),"YES","N/A")</f>
        <v>N/A</v>
      </c>
      <c r="E737" t="str">
        <f t="shared" si="15"/>
        <v>n/a</v>
      </c>
    </row>
    <row r="738" spans="2:5" x14ac:dyDescent="0.3">
      <c r="B738" t="s">
        <v>211</v>
      </c>
      <c r="C738" t="str">
        <f>IF(ISNUMBER(FIND(B738,'Full TS'!#REF!)),"YES","N/A")</f>
        <v>N/A</v>
      </c>
      <c r="E738" t="str">
        <f t="shared" si="15"/>
        <v>n/a</v>
      </c>
    </row>
    <row r="739" spans="2:5" x14ac:dyDescent="0.3">
      <c r="B739" t="s">
        <v>199</v>
      </c>
      <c r="C739" t="str">
        <f>IF(ISNUMBER(FIND(B739,'Full TS'!#REF!)),"YES","N/A")</f>
        <v>N/A</v>
      </c>
      <c r="E739" t="str">
        <f t="shared" si="15"/>
        <v>n/a</v>
      </c>
    </row>
    <row r="740" spans="2:5" x14ac:dyDescent="0.3">
      <c r="B740" t="s">
        <v>212</v>
      </c>
      <c r="C740" t="str">
        <f>IF(ISNUMBER(FIND(B740,'Full TS'!#REF!)),"YES","N/A")</f>
        <v>N/A</v>
      </c>
      <c r="E740" t="str">
        <f t="shared" si="15"/>
        <v>n/a</v>
      </c>
    </row>
    <row r="741" spans="2:5" x14ac:dyDescent="0.3">
      <c r="B741" t="s">
        <v>213</v>
      </c>
      <c r="C741" t="str">
        <f>IF(ISNUMBER(FIND(B741,'Full TS'!#REF!)),"YES","N/A")</f>
        <v>N/A</v>
      </c>
      <c r="E741" t="str">
        <f t="shared" si="15"/>
        <v>n/a</v>
      </c>
    </row>
    <row r="742" spans="2:5" x14ac:dyDescent="0.3">
      <c r="B742" t="s">
        <v>214</v>
      </c>
      <c r="C742" t="str">
        <f>IF(ISNUMBER(FIND(B742,'Full TS'!#REF!)),"YES","N/A")</f>
        <v>N/A</v>
      </c>
      <c r="E742" t="str">
        <f t="shared" si="15"/>
        <v>n/a</v>
      </c>
    </row>
    <row r="743" spans="2:5" x14ac:dyDescent="0.3">
      <c r="B743" t="s">
        <v>215</v>
      </c>
      <c r="C743" t="str">
        <f>IF(ISNUMBER(FIND(B743,'Full TS'!#REF!)),"YES","N/A")</f>
        <v>N/A</v>
      </c>
      <c r="E743" t="str">
        <f t="shared" si="15"/>
        <v>n/a</v>
      </c>
    </row>
    <row r="744" spans="2:5" x14ac:dyDescent="0.3">
      <c r="B744" t="s">
        <v>216</v>
      </c>
      <c r="C744" t="str">
        <f>IF(ISNUMBER(FIND(B744,'Full TS'!#REF!)),"YES","N/A")</f>
        <v>N/A</v>
      </c>
      <c r="E744" t="str">
        <f t="shared" si="15"/>
        <v>n/a</v>
      </c>
    </row>
    <row r="745" spans="2:5" x14ac:dyDescent="0.3">
      <c r="B745" t="s">
        <v>217</v>
      </c>
      <c r="C745" t="str">
        <f>IF(ISNUMBER(FIND(B745,'Full TS'!#REF!)),"YES","N/A")</f>
        <v>N/A</v>
      </c>
      <c r="E745" t="str">
        <f t="shared" si="15"/>
        <v>n/a</v>
      </c>
    </row>
    <row r="746" spans="2:5" x14ac:dyDescent="0.3">
      <c r="B746" t="s">
        <v>218</v>
      </c>
      <c r="C746" t="str">
        <f>IF(ISNUMBER(FIND(B746,'Full TS'!#REF!)),"YES","N/A")</f>
        <v>N/A</v>
      </c>
      <c r="E746" t="str">
        <f t="shared" si="15"/>
        <v>n/a</v>
      </c>
    </row>
    <row r="747" spans="2:5" x14ac:dyDescent="0.3">
      <c r="B747" t="s">
        <v>219</v>
      </c>
      <c r="C747" t="str">
        <f>IF(ISNUMBER(FIND(B747,'Full TS'!#REF!)),"YES","N/A")</f>
        <v>N/A</v>
      </c>
      <c r="E747" t="str">
        <f t="shared" si="15"/>
        <v>n/a</v>
      </c>
    </row>
    <row r="748" spans="2:5" x14ac:dyDescent="0.3">
      <c r="B748" t="s">
        <v>220</v>
      </c>
      <c r="C748" t="str">
        <f>IF(ISNUMBER(FIND(B748,'Full TS'!#REF!)),"YES","N/A")</f>
        <v>N/A</v>
      </c>
      <c r="E748" t="str">
        <f t="shared" si="15"/>
        <v>n/a</v>
      </c>
    </row>
    <row r="749" spans="2:5" x14ac:dyDescent="0.3">
      <c r="B749" t="s">
        <v>221</v>
      </c>
      <c r="C749" t="str">
        <f>IF(ISNUMBER(FIND(B749,'Full TS'!#REF!)),"YES","N/A")</f>
        <v>N/A</v>
      </c>
      <c r="E749" t="str">
        <f t="shared" si="15"/>
        <v>n/a</v>
      </c>
    </row>
    <row r="750" spans="2:5" x14ac:dyDescent="0.3">
      <c r="B750" t="s">
        <v>222</v>
      </c>
      <c r="C750" t="str">
        <f>IF(ISNUMBER(FIND(B750,'Full TS'!#REF!)),"YES","N/A")</f>
        <v>N/A</v>
      </c>
      <c r="E750" t="str">
        <f t="shared" si="15"/>
        <v>n/a</v>
      </c>
    </row>
    <row r="751" spans="2:5" x14ac:dyDescent="0.3">
      <c r="B751" t="s">
        <v>223</v>
      </c>
      <c r="C751" t="str">
        <f>IF(ISNUMBER(FIND(B751,'Full TS'!#REF!)),"YES","N/A")</f>
        <v>N/A</v>
      </c>
      <c r="E751" t="str">
        <f t="shared" si="15"/>
        <v>n/a</v>
      </c>
    </row>
    <row r="752" spans="2:5" x14ac:dyDescent="0.3">
      <c r="B752" t="s">
        <v>224</v>
      </c>
      <c r="C752" t="str">
        <f>IF(ISNUMBER(FIND(B752,'Full TS'!#REF!)),"YES","N/A")</f>
        <v>N/A</v>
      </c>
      <c r="E752" t="str">
        <f t="shared" si="15"/>
        <v>n/a</v>
      </c>
    </row>
    <row r="753" spans="1:22" x14ac:dyDescent="0.3">
      <c r="B753" t="s">
        <v>225</v>
      </c>
      <c r="C753" t="str">
        <f>IF(ISNUMBER(FIND(B753,'Full TS'!#REF!)),"YES","N/A")</f>
        <v>N/A</v>
      </c>
      <c r="E753" t="str">
        <f t="shared" si="15"/>
        <v>n/a</v>
      </c>
    </row>
    <row r="754" spans="1:22" x14ac:dyDescent="0.3">
      <c r="B754" t="s">
        <v>226</v>
      </c>
      <c r="C754" t="str">
        <f>IF(ISNUMBER(FIND(B754,'Full TS'!#REF!)),"YES","N/A")</f>
        <v>N/A</v>
      </c>
      <c r="E754" t="str">
        <f t="shared" si="15"/>
        <v>n/a</v>
      </c>
    </row>
    <row r="755" spans="1:22" x14ac:dyDescent="0.3">
      <c r="B755" t="s">
        <v>230</v>
      </c>
      <c r="C755" t="str">
        <f>IF(ISNUMBER(FIND(B755,'Full TS'!#REF!)),"YES","N/A")</f>
        <v>N/A</v>
      </c>
      <c r="E755" t="str">
        <f t="shared" si="15"/>
        <v>n/a</v>
      </c>
    </row>
    <row r="756" spans="1:22" x14ac:dyDescent="0.3">
      <c r="A756" s="27">
        <v>18</v>
      </c>
      <c r="F756" t="e" cm="1">
        <f t="array" aca="1" ref="F756" ca="1">VLOOKUP(INDIRECT("'"&amp;"Full TS"&amp;"'!"&amp;"B"&amp;A756),brandcode,2,FALSE)</f>
        <v>#N/A</v>
      </c>
      <c r="G756" cm="1">
        <f t="array" aca="1" ref="G756" ca="1">INDIRECT("'"&amp;"Full TS"&amp;"'!"&amp;"C"&amp;A756)</f>
        <v>0</v>
      </c>
      <c r="H756" t="str" cm="1">
        <f t="array" aca="1" ref="H756" ca="1">IF(ISNUMBER(SEARCH("Android",INDIRECT("'"&amp;"Full TS"&amp;"'!"&amp;"D"&amp;A756))),"AND",IF(ISNUMBER(SEARCH("iOS",INDIRECT("'"&amp;"Full TS"&amp;"'!"&amp;"D"&amp;A756))),"iOS",IF(ISNUMBER(SEARCH("Mobile",INDIRECT("'"&amp;"Full TS"&amp;"'!"&amp;"D"&amp;A756))),"MOB",IF(ISNUMBER(SEARCH("Desktop",INDIRECT("'"&amp;"Full TS"&amp;"'!"&amp;"D"&amp;A756))),"DESK",IF(ISNUMBER(SEARCH("Display",INDIRECT("'"&amp;"Full TS"&amp;"'!"&amp;"D"&amp;A756))),"DIS","")))))</f>
        <v/>
      </c>
      <c r="I756" cm="1">
        <f t="array" aca="1" ref="I756" ca="1">INDIRECT("'"&amp;"Full TS"&amp;"'!"&amp;"E"&amp;A756)</f>
        <v>0</v>
      </c>
      <c r="J756" cm="1">
        <f t="array" aca="1" ref="J756" ca="1">INDIRECT("'"&amp;"Full TS"&amp;"'!"&amp;"F"&amp;A756)</f>
        <v>0</v>
      </c>
      <c r="K756" cm="1">
        <f t="array" aca="1" ref="K756" ca="1">INDIRECT("'"&amp;"Full TS"&amp;"'!"&amp;"G"&amp;A756)</f>
        <v>0</v>
      </c>
      <c r="L756" cm="1">
        <f t="array" aca="1" ref="L756" ca="1">INDIRECT("'"&amp;"Full TS"&amp;"'!"&amp;"H"&amp;A756)</f>
        <v>0</v>
      </c>
      <c r="M756" cm="1">
        <f t="array" aca="1" ref="M756" ca="1">INDIRECT("'"&amp;"Full TS"&amp;"'!"&amp;"I"&amp;A756)</f>
        <v>0</v>
      </c>
      <c r="N756" cm="1">
        <f t="array" aca="1" ref="N756" ca="1">INDIRECT("'"&amp;"Full TS"&amp;"'!"&amp;"J"&amp;A756)</f>
        <v>0</v>
      </c>
      <c r="O756" cm="1">
        <f t="array" aca="1" ref="O756" ca="1">INDIRECT("'"&amp;"Full TS"&amp;"'!"&amp;"K"&amp;A756)</f>
        <v>0</v>
      </c>
      <c r="P756" cm="1">
        <f t="array" aca="1" ref="P756" ca="1">INDIRECT("'"&amp;"Full TS"&amp;"'!"&amp;"L"&amp;A756)</f>
        <v>0</v>
      </c>
      <c r="Q756" cm="1">
        <f t="array" aca="1" ref="Q756" ca="1">INDIRECT("'"&amp;"Full TS"&amp;"'!"&amp;"M"&amp;A756)</f>
        <v>0</v>
      </c>
      <c r="R756" cm="1">
        <f t="array" aca="1" ref="R756" ca="1">INDIRECT("'"&amp;"Full TS"&amp;"'!"&amp;"N"&amp;A756)</f>
        <v>0</v>
      </c>
      <c r="S756" t="str" cm="1">
        <f t="array" aca="1" ref="S756" ca="1">IF(ISNUMBER(SEARCH("www.",INDIRECT("'"&amp;"Full TS"&amp;"'!"&amp;"O"&amp;A756))),"LP","AS")</f>
        <v>AS</v>
      </c>
      <c r="T756" cm="1">
        <f t="array" aca="1" ref="T756" ca="1">INDIRECT("'"&amp;"Full TS"&amp;"'!"&amp;"P"&amp;A756)</f>
        <v>0</v>
      </c>
      <c r="U756" t="str" cm="1">
        <f t="array" aca="1" ref="U756" ca="1">IF(ISNUMBER(SEARCH("prospecting",INDIRECT("'"&amp;"Full TS"&amp;"'!"&amp;"Q"&amp;A756))),"P","R")</f>
        <v>R</v>
      </c>
      <c r="V756" cm="1">
        <f t="array" aca="1" ref="V756" ca="1">INDIRECT("'"&amp;"Full TS"&amp;"'!"&amp;"R"&amp;A756)</f>
        <v>0</v>
      </c>
    </row>
    <row r="757" spans="1:22" x14ac:dyDescent="0.3">
      <c r="B757" t="s">
        <v>182</v>
      </c>
      <c r="C757" t="s">
        <v>183</v>
      </c>
    </row>
    <row r="758" spans="1:22" x14ac:dyDescent="0.3">
      <c r="B758" t="s">
        <v>184</v>
      </c>
      <c r="C758" t="str">
        <f>IF(ISNUMBER(FIND(B758,'Full TS'!#REF!)),"YES","N/A")</f>
        <v>N/A</v>
      </c>
      <c r="E758" t="str">
        <f>IF(C758="n/a","n/a",_xlfn.TEXTJOIN("-",FALSE,$F$756:$S$756,B758,$U$756:$V$756))</f>
        <v>n/a</v>
      </c>
    </row>
    <row r="759" spans="1:22" x14ac:dyDescent="0.3">
      <c r="B759" t="s">
        <v>185</v>
      </c>
      <c r="C759" t="str">
        <f>IF(ISNUMBER(FIND(B759,'Full TS'!#REF!)),"YES","N/A")</f>
        <v>N/A</v>
      </c>
      <c r="E759" t="str">
        <f t="shared" ref="E759:E802" si="16">IF(C759="n/a","n/a",_xlfn.TEXTJOIN("-",FALSE,$F$756:$S$756,B759,$U$756:$V$756))</f>
        <v>n/a</v>
      </c>
    </row>
    <row r="760" spans="1:22" x14ac:dyDescent="0.3">
      <c r="B760" t="s">
        <v>186</v>
      </c>
      <c r="C760" t="str">
        <f>IF(ISNUMBER(FIND(B760,'Full TS'!#REF!)),"YES","N/A")</f>
        <v>N/A</v>
      </c>
      <c r="E760" t="str">
        <f t="shared" si="16"/>
        <v>n/a</v>
      </c>
    </row>
    <row r="761" spans="1:22" x14ac:dyDescent="0.3">
      <c r="B761" t="s">
        <v>187</v>
      </c>
      <c r="C761" t="str">
        <f>IF(ISNUMBER(FIND(B761,'Full TS'!#REF!)),"YES","N/A")</f>
        <v>N/A</v>
      </c>
      <c r="E761" t="str">
        <f t="shared" si="16"/>
        <v>n/a</v>
      </c>
    </row>
    <row r="762" spans="1:22" x14ac:dyDescent="0.3">
      <c r="B762" t="s">
        <v>188</v>
      </c>
      <c r="C762" t="str">
        <f>IF(ISNUMBER(FIND(B762,'Full TS'!#REF!)),"YES","N/A")</f>
        <v>N/A</v>
      </c>
      <c r="E762" t="str">
        <f t="shared" si="16"/>
        <v>n/a</v>
      </c>
    </row>
    <row r="763" spans="1:22" x14ac:dyDescent="0.3">
      <c r="B763" t="s">
        <v>189</v>
      </c>
      <c r="C763" t="str">
        <f>IF(ISNUMBER(FIND(B763,'Full TS'!#REF!)),"YES","N/A")</f>
        <v>N/A</v>
      </c>
      <c r="E763" t="str">
        <f t="shared" si="16"/>
        <v>n/a</v>
      </c>
    </row>
    <row r="764" spans="1:22" x14ac:dyDescent="0.3">
      <c r="B764" t="s">
        <v>190</v>
      </c>
      <c r="C764" t="str">
        <f>IF(ISNUMBER(FIND(B764,'Full TS'!#REF!)),"YES","N/A")</f>
        <v>N/A</v>
      </c>
      <c r="E764" t="str">
        <f t="shared" si="16"/>
        <v>n/a</v>
      </c>
    </row>
    <row r="765" spans="1:22" x14ac:dyDescent="0.3">
      <c r="B765" t="s">
        <v>191</v>
      </c>
      <c r="C765" t="str">
        <f>IF(ISNUMBER(FIND(B765,'Full TS'!#REF!)),"YES","N/A")</f>
        <v>N/A</v>
      </c>
      <c r="E765" t="str">
        <f t="shared" si="16"/>
        <v>n/a</v>
      </c>
    </row>
    <row r="766" spans="1:22" x14ac:dyDescent="0.3">
      <c r="B766" t="s">
        <v>192</v>
      </c>
      <c r="C766" t="str">
        <f>IF(ISNUMBER(FIND(B766,'Full TS'!#REF!)),"YES","N/A")</f>
        <v>N/A</v>
      </c>
      <c r="E766" t="str">
        <f t="shared" si="16"/>
        <v>n/a</v>
      </c>
    </row>
    <row r="767" spans="1:22" x14ac:dyDescent="0.3">
      <c r="B767" t="s">
        <v>193</v>
      </c>
      <c r="C767" t="str">
        <f>IF(ISNUMBER(FIND(B767,'Full TS'!#REF!)),"YES","N/A")</f>
        <v>N/A</v>
      </c>
      <c r="E767" t="str">
        <f t="shared" si="16"/>
        <v>n/a</v>
      </c>
    </row>
    <row r="768" spans="1:22" x14ac:dyDescent="0.3">
      <c r="B768" t="s">
        <v>194</v>
      </c>
      <c r="C768" t="str">
        <f>IF(ISNUMBER(FIND(B768,'Full TS'!#REF!)),"YES","N/A")</f>
        <v>N/A</v>
      </c>
      <c r="E768" t="str">
        <f t="shared" si="16"/>
        <v>n/a</v>
      </c>
    </row>
    <row r="769" spans="2:5" x14ac:dyDescent="0.3">
      <c r="B769" t="s">
        <v>195</v>
      </c>
      <c r="C769" t="str">
        <f>IF(ISNUMBER(FIND(B769,'Full TS'!#REF!)),"YES","N/A")</f>
        <v>N/A</v>
      </c>
      <c r="E769" t="str">
        <f t="shared" si="16"/>
        <v>n/a</v>
      </c>
    </row>
    <row r="770" spans="2:5" x14ac:dyDescent="0.3">
      <c r="B770" t="s">
        <v>196</v>
      </c>
      <c r="C770" t="str">
        <f>IF(ISNUMBER(FIND(B770,'Full TS'!#REF!)),"YES","N/A")</f>
        <v>N/A</v>
      </c>
      <c r="E770" t="str">
        <f t="shared" si="16"/>
        <v>n/a</v>
      </c>
    </row>
    <row r="771" spans="2:5" x14ac:dyDescent="0.3">
      <c r="B771" t="s">
        <v>197</v>
      </c>
      <c r="C771" t="str">
        <f>IF(ISNUMBER(FIND(B771,'Full TS'!#REF!)),"YES","N/A")</f>
        <v>N/A</v>
      </c>
      <c r="E771" t="str">
        <f t="shared" si="16"/>
        <v>n/a</v>
      </c>
    </row>
    <row r="772" spans="2:5" x14ac:dyDescent="0.3">
      <c r="B772" t="s">
        <v>198</v>
      </c>
      <c r="C772" t="str">
        <f>IF(ISNUMBER(FIND(B772,'Full TS'!#REF!)),"YES","N/A")</f>
        <v>N/A</v>
      </c>
      <c r="E772" t="str">
        <f t="shared" si="16"/>
        <v>n/a</v>
      </c>
    </row>
    <row r="773" spans="2:5" x14ac:dyDescent="0.3">
      <c r="B773" t="s">
        <v>199</v>
      </c>
      <c r="C773" t="str">
        <f>IF(ISNUMBER(FIND(B773,'Full TS'!#REF!)),"YES","N/A")</f>
        <v>N/A</v>
      </c>
      <c r="E773" t="str">
        <f t="shared" si="16"/>
        <v>n/a</v>
      </c>
    </row>
    <row r="774" spans="2:5" x14ac:dyDescent="0.3">
      <c r="B774" t="s">
        <v>200</v>
      </c>
      <c r="C774" t="str">
        <f>IF(ISNUMBER(FIND(B774,'Full TS'!#REF!)),"YES","N/A")</f>
        <v>N/A</v>
      </c>
      <c r="E774" t="str">
        <f t="shared" si="16"/>
        <v>n/a</v>
      </c>
    </row>
    <row r="775" spans="2:5" x14ac:dyDescent="0.3">
      <c r="B775" t="s">
        <v>201</v>
      </c>
      <c r="C775" t="str">
        <f>IF(ISNUMBER(FIND(B775,'Full TS'!#REF!)),"YES","N/A")</f>
        <v>N/A</v>
      </c>
      <c r="E775" t="str">
        <f t="shared" si="16"/>
        <v>n/a</v>
      </c>
    </row>
    <row r="776" spans="2:5" x14ac:dyDescent="0.3">
      <c r="B776" t="s">
        <v>202</v>
      </c>
      <c r="C776" t="str">
        <f>IF(ISNUMBER(FIND(B776,'Full TS'!#REF!)),"YES","N/A")</f>
        <v>N/A</v>
      </c>
      <c r="E776" t="str">
        <f t="shared" si="16"/>
        <v>n/a</v>
      </c>
    </row>
    <row r="777" spans="2:5" x14ac:dyDescent="0.3">
      <c r="B777" t="s">
        <v>203</v>
      </c>
      <c r="C777" t="str">
        <f>IF(ISNUMBER(FIND(B777,'Full TS'!#REF!)),"YES","N/A")</f>
        <v>N/A</v>
      </c>
      <c r="E777" t="str">
        <f t="shared" si="16"/>
        <v>n/a</v>
      </c>
    </row>
    <row r="778" spans="2:5" x14ac:dyDescent="0.3">
      <c r="B778" t="s">
        <v>204</v>
      </c>
      <c r="C778" t="str">
        <f>IF(ISNUMBER(FIND(B778,'Full TS'!#REF!)),"YES","N/A")</f>
        <v>N/A</v>
      </c>
      <c r="E778" t="str">
        <f t="shared" si="16"/>
        <v>n/a</v>
      </c>
    </row>
    <row r="779" spans="2:5" x14ac:dyDescent="0.3">
      <c r="B779" t="s">
        <v>205</v>
      </c>
      <c r="C779" t="str">
        <f>IF(ISNUMBER(FIND(B779,'Full TS'!#REF!)),"YES","N/A")</f>
        <v>N/A</v>
      </c>
      <c r="E779" t="str">
        <f t="shared" si="16"/>
        <v>n/a</v>
      </c>
    </row>
    <row r="780" spans="2:5" x14ac:dyDescent="0.3">
      <c r="B780" t="s">
        <v>206</v>
      </c>
      <c r="C780" t="str">
        <f>IF(ISNUMBER(FIND(B780,'Full TS'!#REF!)),"YES","N/A")</f>
        <v>N/A</v>
      </c>
      <c r="E780" t="str">
        <f t="shared" si="16"/>
        <v>n/a</v>
      </c>
    </row>
    <row r="781" spans="2:5" x14ac:dyDescent="0.3">
      <c r="B781" t="s">
        <v>207</v>
      </c>
      <c r="C781" t="str">
        <f>IF(ISNUMBER(FIND(B781,'Full TS'!#REF!)),"YES","N/A")</f>
        <v>N/A</v>
      </c>
      <c r="E781" t="str">
        <f t="shared" si="16"/>
        <v>n/a</v>
      </c>
    </row>
    <row r="782" spans="2:5" x14ac:dyDescent="0.3">
      <c r="B782" t="s">
        <v>208</v>
      </c>
      <c r="C782" t="str">
        <f>IF(ISNUMBER(FIND(B782,'Full TS'!#REF!)),"YES","N/A")</f>
        <v>N/A</v>
      </c>
      <c r="E782" t="str">
        <f t="shared" si="16"/>
        <v>n/a</v>
      </c>
    </row>
    <row r="783" spans="2:5" x14ac:dyDescent="0.3">
      <c r="B783" t="s">
        <v>209</v>
      </c>
      <c r="C783" t="str">
        <f>IF(ISNUMBER(FIND(B783,'Full TS'!#REF!)),"YES","N/A")</f>
        <v>N/A</v>
      </c>
      <c r="E783" t="str">
        <f t="shared" si="16"/>
        <v>n/a</v>
      </c>
    </row>
    <row r="784" spans="2:5" x14ac:dyDescent="0.3">
      <c r="B784" t="s">
        <v>210</v>
      </c>
      <c r="C784" t="str">
        <f>IF(ISNUMBER(FIND(B784,'Full TS'!#REF!)),"YES","N/A")</f>
        <v>N/A</v>
      </c>
      <c r="E784" t="str">
        <f t="shared" si="16"/>
        <v>n/a</v>
      </c>
    </row>
    <row r="785" spans="2:5" x14ac:dyDescent="0.3">
      <c r="B785" t="s">
        <v>211</v>
      </c>
      <c r="C785" t="str">
        <f>IF(ISNUMBER(FIND(B785,'Full TS'!#REF!)),"YES","N/A")</f>
        <v>N/A</v>
      </c>
      <c r="E785" t="str">
        <f t="shared" si="16"/>
        <v>n/a</v>
      </c>
    </row>
    <row r="786" spans="2:5" x14ac:dyDescent="0.3">
      <c r="B786" t="s">
        <v>199</v>
      </c>
      <c r="C786" t="str">
        <f>IF(ISNUMBER(FIND(B786,'Full TS'!#REF!)),"YES","N/A")</f>
        <v>N/A</v>
      </c>
      <c r="E786" t="str">
        <f t="shared" si="16"/>
        <v>n/a</v>
      </c>
    </row>
    <row r="787" spans="2:5" x14ac:dyDescent="0.3">
      <c r="B787" t="s">
        <v>212</v>
      </c>
      <c r="C787" t="str">
        <f>IF(ISNUMBER(FIND(B787,'Full TS'!#REF!)),"YES","N/A")</f>
        <v>N/A</v>
      </c>
      <c r="E787" t="str">
        <f t="shared" si="16"/>
        <v>n/a</v>
      </c>
    </row>
    <row r="788" spans="2:5" x14ac:dyDescent="0.3">
      <c r="B788" t="s">
        <v>213</v>
      </c>
      <c r="C788" t="str">
        <f>IF(ISNUMBER(FIND(B788,'Full TS'!#REF!)),"YES","N/A")</f>
        <v>N/A</v>
      </c>
      <c r="E788" t="str">
        <f t="shared" si="16"/>
        <v>n/a</v>
      </c>
    </row>
    <row r="789" spans="2:5" x14ac:dyDescent="0.3">
      <c r="B789" t="s">
        <v>214</v>
      </c>
      <c r="C789" t="str">
        <f>IF(ISNUMBER(FIND(B789,'Full TS'!#REF!)),"YES","N/A")</f>
        <v>N/A</v>
      </c>
      <c r="E789" t="str">
        <f t="shared" si="16"/>
        <v>n/a</v>
      </c>
    </row>
    <row r="790" spans="2:5" x14ac:dyDescent="0.3">
      <c r="B790" t="s">
        <v>215</v>
      </c>
      <c r="C790" t="str">
        <f>IF(ISNUMBER(FIND(B790,'Full TS'!#REF!)),"YES","N/A")</f>
        <v>N/A</v>
      </c>
      <c r="E790" t="str">
        <f t="shared" si="16"/>
        <v>n/a</v>
      </c>
    </row>
    <row r="791" spans="2:5" x14ac:dyDescent="0.3">
      <c r="B791" t="s">
        <v>216</v>
      </c>
      <c r="C791" t="str">
        <f>IF(ISNUMBER(FIND(B791,'Full TS'!#REF!)),"YES","N/A")</f>
        <v>N/A</v>
      </c>
      <c r="E791" t="str">
        <f t="shared" si="16"/>
        <v>n/a</v>
      </c>
    </row>
    <row r="792" spans="2:5" x14ac:dyDescent="0.3">
      <c r="B792" t="s">
        <v>217</v>
      </c>
      <c r="C792" t="str">
        <f>IF(ISNUMBER(FIND(B792,'Full TS'!#REF!)),"YES","N/A")</f>
        <v>N/A</v>
      </c>
      <c r="E792" t="str">
        <f t="shared" si="16"/>
        <v>n/a</v>
      </c>
    </row>
    <row r="793" spans="2:5" x14ac:dyDescent="0.3">
      <c r="B793" t="s">
        <v>218</v>
      </c>
      <c r="C793" t="str">
        <f>IF(ISNUMBER(FIND(B793,'Full TS'!#REF!)),"YES","N/A")</f>
        <v>N/A</v>
      </c>
      <c r="E793" t="str">
        <f t="shared" si="16"/>
        <v>n/a</v>
      </c>
    </row>
    <row r="794" spans="2:5" x14ac:dyDescent="0.3">
      <c r="B794" t="s">
        <v>219</v>
      </c>
      <c r="C794" t="str">
        <f>IF(ISNUMBER(FIND(B794,'Full TS'!#REF!)),"YES","N/A")</f>
        <v>N/A</v>
      </c>
      <c r="E794" t="str">
        <f t="shared" si="16"/>
        <v>n/a</v>
      </c>
    </row>
    <row r="795" spans="2:5" x14ac:dyDescent="0.3">
      <c r="B795" t="s">
        <v>220</v>
      </c>
      <c r="C795" t="str">
        <f>IF(ISNUMBER(FIND(B795,'Full TS'!#REF!)),"YES","N/A")</f>
        <v>N/A</v>
      </c>
      <c r="E795" t="str">
        <f t="shared" si="16"/>
        <v>n/a</v>
      </c>
    </row>
    <row r="796" spans="2:5" x14ac:dyDescent="0.3">
      <c r="B796" t="s">
        <v>221</v>
      </c>
      <c r="C796" t="str">
        <f>IF(ISNUMBER(FIND(B796,'Full TS'!#REF!)),"YES","N/A")</f>
        <v>N/A</v>
      </c>
      <c r="E796" t="str">
        <f t="shared" si="16"/>
        <v>n/a</v>
      </c>
    </row>
    <row r="797" spans="2:5" x14ac:dyDescent="0.3">
      <c r="B797" t="s">
        <v>222</v>
      </c>
      <c r="C797" t="str">
        <f>IF(ISNUMBER(FIND(B797,'Full TS'!#REF!)),"YES","N/A")</f>
        <v>N/A</v>
      </c>
      <c r="E797" t="str">
        <f t="shared" si="16"/>
        <v>n/a</v>
      </c>
    </row>
    <row r="798" spans="2:5" x14ac:dyDescent="0.3">
      <c r="B798" t="s">
        <v>223</v>
      </c>
      <c r="C798" t="str">
        <f>IF(ISNUMBER(FIND(B798,'Full TS'!#REF!)),"YES","N/A")</f>
        <v>N/A</v>
      </c>
      <c r="E798" t="str">
        <f t="shared" si="16"/>
        <v>n/a</v>
      </c>
    </row>
    <row r="799" spans="2:5" x14ac:dyDescent="0.3">
      <c r="B799" t="s">
        <v>224</v>
      </c>
      <c r="C799" t="str">
        <f>IF(ISNUMBER(FIND(B799,'Full TS'!#REF!)),"YES","N/A")</f>
        <v>N/A</v>
      </c>
      <c r="E799" t="str">
        <f t="shared" si="16"/>
        <v>n/a</v>
      </c>
    </row>
    <row r="800" spans="2:5" x14ac:dyDescent="0.3">
      <c r="B800" t="s">
        <v>225</v>
      </c>
      <c r="C800" t="str">
        <f>IF(ISNUMBER(FIND(B800,'Full TS'!#REF!)),"YES","N/A")</f>
        <v>N/A</v>
      </c>
      <c r="E800" t="str">
        <f t="shared" si="16"/>
        <v>n/a</v>
      </c>
    </row>
    <row r="801" spans="1:22" x14ac:dyDescent="0.3">
      <c r="B801" t="s">
        <v>226</v>
      </c>
      <c r="C801" t="str">
        <f>IF(ISNUMBER(FIND(B801,'Full TS'!#REF!)),"YES","N/A")</f>
        <v>N/A</v>
      </c>
      <c r="E801" t="str">
        <f t="shared" si="16"/>
        <v>n/a</v>
      </c>
    </row>
    <row r="802" spans="1:22" x14ac:dyDescent="0.3">
      <c r="B802" t="s">
        <v>230</v>
      </c>
      <c r="C802" t="str">
        <f>IF(ISNUMBER(FIND(B802,'Full TS'!#REF!)),"YES","N/A")</f>
        <v>N/A</v>
      </c>
      <c r="E802" t="str">
        <f t="shared" si="16"/>
        <v>n/a</v>
      </c>
    </row>
    <row r="803" spans="1:22" x14ac:dyDescent="0.3">
      <c r="A803" s="27">
        <v>19</v>
      </c>
      <c r="F803" t="e" cm="1">
        <f t="array" aca="1" ref="F803" ca="1">VLOOKUP(INDIRECT("'"&amp;"Full TS"&amp;"'!"&amp;"B"&amp;A803),brandcode,2,FALSE)</f>
        <v>#N/A</v>
      </c>
      <c r="G803" cm="1">
        <f t="array" aca="1" ref="G803" ca="1">INDIRECT("'"&amp;"Full TS"&amp;"'!"&amp;"C"&amp;A803)</f>
        <v>0</v>
      </c>
      <c r="H803" t="str" cm="1">
        <f t="array" aca="1" ref="H803" ca="1">IF(ISNUMBER(SEARCH("Android",INDIRECT("'"&amp;"Full TS"&amp;"'!"&amp;"D"&amp;A803))),"AND",IF(ISNUMBER(SEARCH("iOS",INDIRECT("'"&amp;"Full TS"&amp;"'!"&amp;"D"&amp;A803))),"iOS",IF(ISNUMBER(SEARCH("Mobile",INDIRECT("'"&amp;"Full TS"&amp;"'!"&amp;"D"&amp;A803))),"MOB",IF(ISNUMBER(SEARCH("Desktop",INDIRECT("'"&amp;"Full TS"&amp;"'!"&amp;"D"&amp;A803))),"DESK",IF(ISNUMBER(SEARCH("Display",INDIRECT("'"&amp;"Full TS"&amp;"'!"&amp;"D"&amp;A803))),"DIS","")))))</f>
        <v/>
      </c>
      <c r="I803" cm="1">
        <f t="array" aca="1" ref="I803" ca="1">INDIRECT("'"&amp;"Full TS"&amp;"'!"&amp;"E"&amp;A803)</f>
        <v>0</v>
      </c>
      <c r="J803" cm="1">
        <f t="array" aca="1" ref="J803" ca="1">INDIRECT("'"&amp;"Full TS"&amp;"'!"&amp;"F"&amp;A803)</f>
        <v>0</v>
      </c>
      <c r="K803" cm="1">
        <f t="array" aca="1" ref="K803" ca="1">INDIRECT("'"&amp;"Full TS"&amp;"'!"&amp;"G"&amp;A803)</f>
        <v>0</v>
      </c>
      <c r="L803" cm="1">
        <f t="array" aca="1" ref="L803" ca="1">INDIRECT("'"&amp;"Full TS"&amp;"'!"&amp;"H"&amp;A803)</f>
        <v>0</v>
      </c>
      <c r="M803" cm="1">
        <f t="array" aca="1" ref="M803" ca="1">INDIRECT("'"&amp;"Full TS"&amp;"'!"&amp;"I"&amp;A803)</f>
        <v>0</v>
      </c>
      <c r="N803" cm="1">
        <f t="array" aca="1" ref="N803" ca="1">INDIRECT("'"&amp;"Full TS"&amp;"'!"&amp;"J"&amp;A803)</f>
        <v>0</v>
      </c>
      <c r="O803" cm="1">
        <f t="array" aca="1" ref="O803" ca="1">INDIRECT("'"&amp;"Full TS"&amp;"'!"&amp;"K"&amp;A803)</f>
        <v>0</v>
      </c>
      <c r="P803" cm="1">
        <f t="array" aca="1" ref="P803" ca="1">INDIRECT("'"&amp;"Full TS"&amp;"'!"&amp;"L"&amp;A803)</f>
        <v>0</v>
      </c>
      <c r="Q803" cm="1">
        <f t="array" aca="1" ref="Q803" ca="1">INDIRECT("'"&amp;"Full TS"&amp;"'!"&amp;"M"&amp;A803)</f>
        <v>0</v>
      </c>
      <c r="R803" cm="1">
        <f t="array" aca="1" ref="R803" ca="1">INDIRECT("'"&amp;"Full TS"&amp;"'!"&amp;"N"&amp;A803)</f>
        <v>0</v>
      </c>
      <c r="S803" t="str" cm="1">
        <f t="array" aca="1" ref="S803" ca="1">IF(ISNUMBER(SEARCH("www.",INDIRECT("'"&amp;"Full TS"&amp;"'!"&amp;"O"&amp;A803))),"LP","AS")</f>
        <v>AS</v>
      </c>
      <c r="T803" cm="1">
        <f t="array" aca="1" ref="T803" ca="1">INDIRECT("'"&amp;"Full TS"&amp;"'!"&amp;"P"&amp;A803)</f>
        <v>0</v>
      </c>
      <c r="U803" t="str" cm="1">
        <f t="array" aca="1" ref="U803" ca="1">IF(ISNUMBER(SEARCH("prospecting",INDIRECT("'"&amp;"Full TS"&amp;"'!"&amp;"Q"&amp;A803))),"P","R")</f>
        <v>R</v>
      </c>
      <c r="V803" cm="1">
        <f t="array" aca="1" ref="V803" ca="1">INDIRECT("'"&amp;"Full TS"&amp;"'!"&amp;"R"&amp;A803)</f>
        <v>0</v>
      </c>
    </row>
    <row r="804" spans="1:22" x14ac:dyDescent="0.3">
      <c r="B804" t="s">
        <v>182</v>
      </c>
      <c r="C804" t="s">
        <v>183</v>
      </c>
    </row>
    <row r="805" spans="1:22" x14ac:dyDescent="0.3">
      <c r="B805" t="s">
        <v>184</v>
      </c>
      <c r="C805" t="str">
        <f>IF(ISNUMBER(FIND(B805,'Full TS'!#REF!)),"YES","N/A")</f>
        <v>N/A</v>
      </c>
      <c r="E805" t="str">
        <f>IF(C805="n/a","n/a",_xlfn.TEXTJOIN("-",FALSE,$F$803:$S$803,B805,$U$803:$V$803))</f>
        <v>n/a</v>
      </c>
    </row>
    <row r="806" spans="1:22" x14ac:dyDescent="0.3">
      <c r="B806" t="s">
        <v>185</v>
      </c>
      <c r="C806" t="str">
        <f>IF(ISNUMBER(FIND(B806,'Full TS'!#REF!)),"YES","N/A")</f>
        <v>N/A</v>
      </c>
      <c r="E806" t="str">
        <f t="shared" ref="E806:E849" si="17">IF(C806="n/a","n/a",_xlfn.TEXTJOIN("-",FALSE,$F$803:$S$803,B806,$U$803:$V$803))</f>
        <v>n/a</v>
      </c>
    </row>
    <row r="807" spans="1:22" x14ac:dyDescent="0.3">
      <c r="B807" t="s">
        <v>186</v>
      </c>
      <c r="C807" t="str">
        <f>IF(ISNUMBER(FIND(B807,'Full TS'!#REF!)),"YES","N/A")</f>
        <v>N/A</v>
      </c>
      <c r="E807" t="str">
        <f t="shared" si="17"/>
        <v>n/a</v>
      </c>
    </row>
    <row r="808" spans="1:22" x14ac:dyDescent="0.3">
      <c r="B808" t="s">
        <v>187</v>
      </c>
      <c r="C808" t="str">
        <f>IF(ISNUMBER(FIND(B808,'Full TS'!#REF!)),"YES","N/A")</f>
        <v>N/A</v>
      </c>
      <c r="E808" t="str">
        <f t="shared" si="17"/>
        <v>n/a</v>
      </c>
    </row>
    <row r="809" spans="1:22" x14ac:dyDescent="0.3">
      <c r="B809" t="s">
        <v>188</v>
      </c>
      <c r="C809" t="str">
        <f>IF(ISNUMBER(FIND(B809,'Full TS'!#REF!)),"YES","N/A")</f>
        <v>N/A</v>
      </c>
      <c r="E809" t="str">
        <f t="shared" si="17"/>
        <v>n/a</v>
      </c>
    </row>
    <row r="810" spans="1:22" x14ac:dyDescent="0.3">
      <c r="B810" t="s">
        <v>189</v>
      </c>
      <c r="C810" t="str">
        <f>IF(ISNUMBER(FIND(B810,'Full TS'!#REF!)),"YES","N/A")</f>
        <v>N/A</v>
      </c>
      <c r="E810" t="str">
        <f t="shared" si="17"/>
        <v>n/a</v>
      </c>
    </row>
    <row r="811" spans="1:22" x14ac:dyDescent="0.3">
      <c r="B811" t="s">
        <v>190</v>
      </c>
      <c r="C811" t="str">
        <f>IF(ISNUMBER(FIND(B811,'Full TS'!#REF!)),"YES","N/A")</f>
        <v>N/A</v>
      </c>
      <c r="E811" t="str">
        <f t="shared" si="17"/>
        <v>n/a</v>
      </c>
    </row>
    <row r="812" spans="1:22" x14ac:dyDescent="0.3">
      <c r="B812" t="s">
        <v>191</v>
      </c>
      <c r="C812" t="str">
        <f>IF(ISNUMBER(FIND(B812,'Full TS'!#REF!)),"YES","N/A")</f>
        <v>N/A</v>
      </c>
      <c r="E812" t="str">
        <f t="shared" si="17"/>
        <v>n/a</v>
      </c>
    </row>
    <row r="813" spans="1:22" x14ac:dyDescent="0.3">
      <c r="B813" t="s">
        <v>192</v>
      </c>
      <c r="C813" t="str">
        <f>IF(ISNUMBER(FIND(B813,'Full TS'!#REF!)),"YES","N/A")</f>
        <v>N/A</v>
      </c>
      <c r="E813" t="str">
        <f t="shared" si="17"/>
        <v>n/a</v>
      </c>
    </row>
    <row r="814" spans="1:22" x14ac:dyDescent="0.3">
      <c r="B814" t="s">
        <v>193</v>
      </c>
      <c r="C814" t="str">
        <f>IF(ISNUMBER(FIND(B814,'Full TS'!#REF!)),"YES","N/A")</f>
        <v>N/A</v>
      </c>
      <c r="E814" t="str">
        <f t="shared" si="17"/>
        <v>n/a</v>
      </c>
    </row>
    <row r="815" spans="1:22" x14ac:dyDescent="0.3">
      <c r="B815" t="s">
        <v>194</v>
      </c>
      <c r="C815" t="str">
        <f>IF(ISNUMBER(FIND(B815,'Full TS'!#REF!)),"YES","N/A")</f>
        <v>N/A</v>
      </c>
      <c r="E815" t="str">
        <f t="shared" si="17"/>
        <v>n/a</v>
      </c>
    </row>
    <row r="816" spans="1:22" x14ac:dyDescent="0.3">
      <c r="B816" t="s">
        <v>195</v>
      </c>
      <c r="C816" t="str">
        <f>IF(ISNUMBER(FIND(B816,'Full TS'!#REF!)),"YES","N/A")</f>
        <v>N/A</v>
      </c>
      <c r="E816" t="str">
        <f t="shared" si="17"/>
        <v>n/a</v>
      </c>
    </row>
    <row r="817" spans="2:5" x14ac:dyDescent="0.3">
      <c r="B817" t="s">
        <v>196</v>
      </c>
      <c r="C817" t="str">
        <f>IF(ISNUMBER(FIND(B817,'Full TS'!#REF!)),"YES","N/A")</f>
        <v>N/A</v>
      </c>
      <c r="E817" t="str">
        <f t="shared" si="17"/>
        <v>n/a</v>
      </c>
    </row>
    <row r="818" spans="2:5" x14ac:dyDescent="0.3">
      <c r="B818" t="s">
        <v>197</v>
      </c>
      <c r="C818" t="str">
        <f>IF(ISNUMBER(FIND(B818,'Full TS'!#REF!)),"YES","N/A")</f>
        <v>N/A</v>
      </c>
      <c r="E818" t="str">
        <f t="shared" si="17"/>
        <v>n/a</v>
      </c>
    </row>
    <row r="819" spans="2:5" x14ac:dyDescent="0.3">
      <c r="B819" t="s">
        <v>198</v>
      </c>
      <c r="C819" t="str">
        <f>IF(ISNUMBER(FIND(B819,'Full TS'!#REF!)),"YES","N/A")</f>
        <v>N/A</v>
      </c>
      <c r="E819" t="str">
        <f t="shared" si="17"/>
        <v>n/a</v>
      </c>
    </row>
    <row r="820" spans="2:5" x14ac:dyDescent="0.3">
      <c r="B820" t="s">
        <v>199</v>
      </c>
      <c r="C820" t="str">
        <f>IF(ISNUMBER(FIND(B820,'Full TS'!#REF!)),"YES","N/A")</f>
        <v>N/A</v>
      </c>
      <c r="E820" t="str">
        <f t="shared" si="17"/>
        <v>n/a</v>
      </c>
    </row>
    <row r="821" spans="2:5" x14ac:dyDescent="0.3">
      <c r="B821" t="s">
        <v>200</v>
      </c>
      <c r="C821" t="str">
        <f>IF(ISNUMBER(FIND(B821,'Full TS'!#REF!)),"YES","N/A")</f>
        <v>N/A</v>
      </c>
      <c r="E821" t="str">
        <f t="shared" si="17"/>
        <v>n/a</v>
      </c>
    </row>
    <row r="822" spans="2:5" x14ac:dyDescent="0.3">
      <c r="B822" t="s">
        <v>201</v>
      </c>
      <c r="C822" t="str">
        <f>IF(ISNUMBER(FIND(B822,'Full TS'!#REF!)),"YES","N/A")</f>
        <v>N/A</v>
      </c>
      <c r="E822" t="str">
        <f t="shared" si="17"/>
        <v>n/a</v>
      </c>
    </row>
    <row r="823" spans="2:5" x14ac:dyDescent="0.3">
      <c r="B823" t="s">
        <v>202</v>
      </c>
      <c r="C823" t="str">
        <f>IF(ISNUMBER(FIND(B823,'Full TS'!#REF!)),"YES","N/A")</f>
        <v>N/A</v>
      </c>
      <c r="E823" t="str">
        <f t="shared" si="17"/>
        <v>n/a</v>
      </c>
    </row>
    <row r="824" spans="2:5" x14ac:dyDescent="0.3">
      <c r="B824" t="s">
        <v>203</v>
      </c>
      <c r="C824" t="str">
        <f>IF(ISNUMBER(FIND(B824,'Full TS'!#REF!)),"YES","N/A")</f>
        <v>N/A</v>
      </c>
      <c r="E824" t="str">
        <f t="shared" si="17"/>
        <v>n/a</v>
      </c>
    </row>
    <row r="825" spans="2:5" x14ac:dyDescent="0.3">
      <c r="B825" t="s">
        <v>204</v>
      </c>
      <c r="C825" t="str">
        <f>IF(ISNUMBER(FIND(B825,'Full TS'!#REF!)),"YES","N/A")</f>
        <v>N/A</v>
      </c>
      <c r="E825" t="str">
        <f t="shared" si="17"/>
        <v>n/a</v>
      </c>
    </row>
    <row r="826" spans="2:5" x14ac:dyDescent="0.3">
      <c r="B826" t="s">
        <v>205</v>
      </c>
      <c r="C826" t="str">
        <f>IF(ISNUMBER(FIND(B826,'Full TS'!#REF!)),"YES","N/A")</f>
        <v>N/A</v>
      </c>
      <c r="E826" t="str">
        <f t="shared" si="17"/>
        <v>n/a</v>
      </c>
    </row>
    <row r="827" spans="2:5" x14ac:dyDescent="0.3">
      <c r="B827" t="s">
        <v>206</v>
      </c>
      <c r="C827" t="str">
        <f>IF(ISNUMBER(FIND(B827,'Full TS'!#REF!)),"YES","N/A")</f>
        <v>N/A</v>
      </c>
      <c r="E827" t="str">
        <f t="shared" si="17"/>
        <v>n/a</v>
      </c>
    </row>
    <row r="828" spans="2:5" x14ac:dyDescent="0.3">
      <c r="B828" t="s">
        <v>207</v>
      </c>
      <c r="C828" t="str">
        <f>IF(ISNUMBER(FIND(B828,'Full TS'!#REF!)),"YES","N/A")</f>
        <v>N/A</v>
      </c>
      <c r="E828" t="str">
        <f t="shared" si="17"/>
        <v>n/a</v>
      </c>
    </row>
    <row r="829" spans="2:5" x14ac:dyDescent="0.3">
      <c r="B829" t="s">
        <v>208</v>
      </c>
      <c r="C829" t="str">
        <f>IF(ISNUMBER(FIND(B829,'Full TS'!#REF!)),"YES","N/A")</f>
        <v>N/A</v>
      </c>
      <c r="E829" t="str">
        <f t="shared" si="17"/>
        <v>n/a</v>
      </c>
    </row>
    <row r="830" spans="2:5" x14ac:dyDescent="0.3">
      <c r="B830" t="s">
        <v>209</v>
      </c>
      <c r="C830" t="str">
        <f>IF(ISNUMBER(FIND(B830,'Full TS'!#REF!)),"YES","N/A")</f>
        <v>N/A</v>
      </c>
      <c r="E830" t="str">
        <f t="shared" si="17"/>
        <v>n/a</v>
      </c>
    </row>
    <row r="831" spans="2:5" x14ac:dyDescent="0.3">
      <c r="B831" t="s">
        <v>210</v>
      </c>
      <c r="C831" t="str">
        <f>IF(ISNUMBER(FIND(B831,'Full TS'!#REF!)),"YES","N/A")</f>
        <v>N/A</v>
      </c>
      <c r="E831" t="str">
        <f t="shared" si="17"/>
        <v>n/a</v>
      </c>
    </row>
    <row r="832" spans="2:5" x14ac:dyDescent="0.3">
      <c r="B832" t="s">
        <v>211</v>
      </c>
      <c r="C832" t="str">
        <f>IF(ISNUMBER(FIND(B832,'Full TS'!#REF!)),"YES","N/A")</f>
        <v>N/A</v>
      </c>
      <c r="E832" t="str">
        <f t="shared" si="17"/>
        <v>n/a</v>
      </c>
    </row>
    <row r="833" spans="2:5" x14ac:dyDescent="0.3">
      <c r="B833" t="s">
        <v>199</v>
      </c>
      <c r="C833" t="str">
        <f>IF(ISNUMBER(FIND(B833,'Full TS'!#REF!)),"YES","N/A")</f>
        <v>N/A</v>
      </c>
      <c r="E833" t="str">
        <f t="shared" si="17"/>
        <v>n/a</v>
      </c>
    </row>
    <row r="834" spans="2:5" x14ac:dyDescent="0.3">
      <c r="B834" t="s">
        <v>212</v>
      </c>
      <c r="C834" t="str">
        <f>IF(ISNUMBER(FIND(B834,'Full TS'!#REF!)),"YES","N/A")</f>
        <v>N/A</v>
      </c>
      <c r="E834" t="str">
        <f t="shared" si="17"/>
        <v>n/a</v>
      </c>
    </row>
    <row r="835" spans="2:5" x14ac:dyDescent="0.3">
      <c r="B835" t="s">
        <v>213</v>
      </c>
      <c r="C835" t="str">
        <f>IF(ISNUMBER(FIND(B835,'Full TS'!#REF!)),"YES","N/A")</f>
        <v>N/A</v>
      </c>
      <c r="E835" t="str">
        <f t="shared" si="17"/>
        <v>n/a</v>
      </c>
    </row>
    <row r="836" spans="2:5" x14ac:dyDescent="0.3">
      <c r="B836" t="s">
        <v>214</v>
      </c>
      <c r="C836" t="str">
        <f>IF(ISNUMBER(FIND(B836,'Full TS'!#REF!)),"YES","N/A")</f>
        <v>N/A</v>
      </c>
      <c r="E836" t="str">
        <f t="shared" si="17"/>
        <v>n/a</v>
      </c>
    </row>
    <row r="837" spans="2:5" x14ac:dyDescent="0.3">
      <c r="B837" t="s">
        <v>215</v>
      </c>
      <c r="C837" t="str">
        <f>IF(ISNUMBER(FIND(B837,'Full TS'!#REF!)),"YES","N/A")</f>
        <v>N/A</v>
      </c>
      <c r="E837" t="str">
        <f t="shared" si="17"/>
        <v>n/a</v>
      </c>
    </row>
    <row r="838" spans="2:5" x14ac:dyDescent="0.3">
      <c r="B838" t="s">
        <v>216</v>
      </c>
      <c r="C838" t="str">
        <f>IF(ISNUMBER(FIND(B838,'Full TS'!#REF!)),"YES","N/A")</f>
        <v>N/A</v>
      </c>
      <c r="E838" t="str">
        <f t="shared" si="17"/>
        <v>n/a</v>
      </c>
    </row>
    <row r="839" spans="2:5" x14ac:dyDescent="0.3">
      <c r="B839" t="s">
        <v>217</v>
      </c>
      <c r="C839" t="str">
        <f>IF(ISNUMBER(FIND(B839,'Full TS'!#REF!)),"YES","N/A")</f>
        <v>N/A</v>
      </c>
      <c r="E839" t="str">
        <f t="shared" si="17"/>
        <v>n/a</v>
      </c>
    </row>
    <row r="840" spans="2:5" x14ac:dyDescent="0.3">
      <c r="B840" t="s">
        <v>218</v>
      </c>
      <c r="C840" t="str">
        <f>IF(ISNUMBER(FIND(B840,'Full TS'!#REF!)),"YES","N/A")</f>
        <v>N/A</v>
      </c>
      <c r="E840" t="str">
        <f t="shared" si="17"/>
        <v>n/a</v>
      </c>
    </row>
    <row r="841" spans="2:5" x14ac:dyDescent="0.3">
      <c r="B841" t="s">
        <v>219</v>
      </c>
      <c r="C841" t="str">
        <f>IF(ISNUMBER(FIND(B841,'Full TS'!#REF!)),"YES","N/A")</f>
        <v>N/A</v>
      </c>
      <c r="E841" t="str">
        <f t="shared" si="17"/>
        <v>n/a</v>
      </c>
    </row>
    <row r="842" spans="2:5" x14ac:dyDescent="0.3">
      <c r="B842" t="s">
        <v>220</v>
      </c>
      <c r="C842" t="str">
        <f>IF(ISNUMBER(FIND(B842,'Full TS'!#REF!)),"YES","N/A")</f>
        <v>N/A</v>
      </c>
      <c r="E842" t="str">
        <f t="shared" si="17"/>
        <v>n/a</v>
      </c>
    </row>
    <row r="843" spans="2:5" x14ac:dyDescent="0.3">
      <c r="B843" t="s">
        <v>221</v>
      </c>
      <c r="C843" t="str">
        <f>IF(ISNUMBER(FIND(B843,'Full TS'!#REF!)),"YES","N/A")</f>
        <v>N/A</v>
      </c>
      <c r="E843" t="str">
        <f t="shared" si="17"/>
        <v>n/a</v>
      </c>
    </row>
    <row r="844" spans="2:5" x14ac:dyDescent="0.3">
      <c r="B844" t="s">
        <v>222</v>
      </c>
      <c r="C844" t="str">
        <f>IF(ISNUMBER(FIND(B844,'Full TS'!#REF!)),"YES","N/A")</f>
        <v>N/A</v>
      </c>
      <c r="E844" t="str">
        <f t="shared" si="17"/>
        <v>n/a</v>
      </c>
    </row>
    <row r="845" spans="2:5" x14ac:dyDescent="0.3">
      <c r="B845" t="s">
        <v>223</v>
      </c>
      <c r="C845" t="str">
        <f>IF(ISNUMBER(FIND(B845,'Full TS'!#REF!)),"YES","N/A")</f>
        <v>N/A</v>
      </c>
      <c r="E845" t="str">
        <f t="shared" si="17"/>
        <v>n/a</v>
      </c>
    </row>
    <row r="846" spans="2:5" x14ac:dyDescent="0.3">
      <c r="B846" t="s">
        <v>224</v>
      </c>
      <c r="C846" t="str">
        <f>IF(ISNUMBER(FIND(B846,'Full TS'!#REF!)),"YES","N/A")</f>
        <v>N/A</v>
      </c>
      <c r="E846" t="str">
        <f t="shared" si="17"/>
        <v>n/a</v>
      </c>
    </row>
    <row r="847" spans="2:5" x14ac:dyDescent="0.3">
      <c r="B847" t="s">
        <v>225</v>
      </c>
      <c r="C847" t="str">
        <f>IF(ISNUMBER(FIND(B847,'Full TS'!#REF!)),"YES","N/A")</f>
        <v>N/A</v>
      </c>
      <c r="E847" t="str">
        <f t="shared" si="17"/>
        <v>n/a</v>
      </c>
    </row>
    <row r="848" spans="2:5" x14ac:dyDescent="0.3">
      <c r="B848" t="s">
        <v>226</v>
      </c>
      <c r="C848" t="str">
        <f>IF(ISNUMBER(FIND(B848,'Full TS'!#REF!)),"YES","N/A")</f>
        <v>N/A</v>
      </c>
      <c r="E848" t="str">
        <f t="shared" si="17"/>
        <v>n/a</v>
      </c>
    </row>
    <row r="849" spans="1:22" x14ac:dyDescent="0.3">
      <c r="B849" t="s">
        <v>229</v>
      </c>
      <c r="C849" t="str">
        <f>IF(ISNUMBER(FIND(B849,'Full TS'!#REF!)),"YES","N/A")</f>
        <v>N/A</v>
      </c>
      <c r="E849" t="str">
        <f t="shared" si="17"/>
        <v>n/a</v>
      </c>
    </row>
    <row r="850" spans="1:22" x14ac:dyDescent="0.3">
      <c r="A850" s="27">
        <v>20</v>
      </c>
      <c r="F850" t="e" cm="1">
        <f t="array" aca="1" ref="F850" ca="1">VLOOKUP(INDIRECT("'"&amp;"Full TS"&amp;"'!"&amp;"B"&amp;A850),brandcode,2,FALSE)</f>
        <v>#N/A</v>
      </c>
      <c r="G850" cm="1">
        <f t="array" aca="1" ref="G850" ca="1">INDIRECT("'"&amp;"Full TS"&amp;"'!"&amp;"C"&amp;A850)</f>
        <v>0</v>
      </c>
      <c r="H850" t="str" cm="1">
        <f t="array" aca="1" ref="H850" ca="1">IF(ISNUMBER(SEARCH("Android",INDIRECT("'"&amp;"Full TS"&amp;"'!"&amp;"D"&amp;A850))),"AND",IF(ISNUMBER(SEARCH("iOS",INDIRECT("'"&amp;"Full TS"&amp;"'!"&amp;"D"&amp;A850))),"iOS",IF(ISNUMBER(SEARCH("Mobile",INDIRECT("'"&amp;"Full TS"&amp;"'!"&amp;"D"&amp;A850))),"MOB",IF(ISNUMBER(SEARCH("Desktop",INDIRECT("'"&amp;"Full TS"&amp;"'!"&amp;"D"&amp;A850))),"DESK",IF(ISNUMBER(SEARCH("Display",INDIRECT("'"&amp;"Full TS"&amp;"'!"&amp;"D"&amp;A850))),"DIS","")))))</f>
        <v/>
      </c>
      <c r="I850" cm="1">
        <f t="array" aca="1" ref="I850" ca="1">INDIRECT("'"&amp;"Full TS"&amp;"'!"&amp;"E"&amp;A850)</f>
        <v>0</v>
      </c>
      <c r="J850" cm="1">
        <f t="array" aca="1" ref="J850" ca="1">INDIRECT("'"&amp;"Full TS"&amp;"'!"&amp;"F"&amp;A850)</f>
        <v>0</v>
      </c>
      <c r="K850" cm="1">
        <f t="array" aca="1" ref="K850" ca="1">INDIRECT("'"&amp;"Full TS"&amp;"'!"&amp;"G"&amp;A850)</f>
        <v>0</v>
      </c>
      <c r="L850" cm="1">
        <f t="array" aca="1" ref="L850" ca="1">INDIRECT("'"&amp;"Full TS"&amp;"'!"&amp;"H"&amp;A850)</f>
        <v>0</v>
      </c>
      <c r="M850" cm="1">
        <f t="array" aca="1" ref="M850" ca="1">INDIRECT("'"&amp;"Full TS"&amp;"'!"&amp;"I"&amp;A850)</f>
        <v>0</v>
      </c>
      <c r="N850" cm="1">
        <f t="array" aca="1" ref="N850" ca="1">INDIRECT("'"&amp;"Full TS"&amp;"'!"&amp;"J"&amp;A850)</f>
        <v>0</v>
      </c>
      <c r="O850" cm="1">
        <f t="array" aca="1" ref="O850" ca="1">INDIRECT("'"&amp;"Full TS"&amp;"'!"&amp;"K"&amp;A850)</f>
        <v>0</v>
      </c>
      <c r="P850" cm="1">
        <f t="array" aca="1" ref="P850" ca="1">INDIRECT("'"&amp;"Full TS"&amp;"'!"&amp;"L"&amp;A850)</f>
        <v>0</v>
      </c>
      <c r="Q850" cm="1">
        <f t="array" aca="1" ref="Q850" ca="1">INDIRECT("'"&amp;"Full TS"&amp;"'!"&amp;"M"&amp;A850)</f>
        <v>0</v>
      </c>
      <c r="R850" cm="1">
        <f t="array" aca="1" ref="R850" ca="1">INDIRECT("'"&amp;"Full TS"&amp;"'!"&amp;"N"&amp;A850)</f>
        <v>0</v>
      </c>
      <c r="S850" t="str" cm="1">
        <f t="array" aca="1" ref="S850" ca="1">IF(ISNUMBER(SEARCH("www.",INDIRECT("'"&amp;"Full TS"&amp;"'!"&amp;"O"&amp;A850))),"LP","AS")</f>
        <v>AS</v>
      </c>
      <c r="T850" cm="1">
        <f t="array" aca="1" ref="T850" ca="1">INDIRECT("'"&amp;"Full TS"&amp;"'!"&amp;"P"&amp;A850)</f>
        <v>0</v>
      </c>
      <c r="U850" t="str" cm="1">
        <f t="array" aca="1" ref="U850" ca="1">IF(ISNUMBER(SEARCH("prospecting",INDIRECT("'"&amp;"Full TS"&amp;"'!"&amp;"Q"&amp;A850))),"P","R")</f>
        <v>R</v>
      </c>
      <c r="V850" cm="1">
        <f t="array" aca="1" ref="V850" ca="1">INDIRECT("'"&amp;"Full TS"&amp;"'!"&amp;"R"&amp;A850)</f>
        <v>0</v>
      </c>
    </row>
    <row r="851" spans="1:22" x14ac:dyDescent="0.3">
      <c r="B851" t="s">
        <v>182</v>
      </c>
      <c r="C851" t="s">
        <v>183</v>
      </c>
    </row>
    <row r="852" spans="1:22" x14ac:dyDescent="0.3">
      <c r="B852" t="s">
        <v>184</v>
      </c>
      <c r="C852" t="str">
        <f>IF(ISNUMBER(FIND(B852,'Full TS'!#REF!)),"YES","N/A")</f>
        <v>N/A</v>
      </c>
      <c r="E852" t="str">
        <f>IF(C852="n/a","n/a",_xlfn.TEXTJOIN("-",FALSE,$F$850:$S$850,B852,$U$850:$V$850))</f>
        <v>n/a</v>
      </c>
    </row>
    <row r="853" spans="1:22" x14ac:dyDescent="0.3">
      <c r="B853" t="s">
        <v>185</v>
      </c>
      <c r="C853" t="str">
        <f>IF(ISNUMBER(FIND(B853,'Full TS'!#REF!)),"YES","N/A")</f>
        <v>N/A</v>
      </c>
      <c r="E853" t="str">
        <f t="shared" ref="E853:E896" si="18">IF(C853="n/a","n/a",_xlfn.TEXTJOIN("-",FALSE,$F$850:$S$850,B853,$U$850:$V$850))</f>
        <v>n/a</v>
      </c>
    </row>
    <row r="854" spans="1:22" x14ac:dyDescent="0.3">
      <c r="B854" t="s">
        <v>186</v>
      </c>
      <c r="C854" t="str">
        <f>IF(ISNUMBER(FIND(B854,'Full TS'!#REF!)),"YES","N/A")</f>
        <v>N/A</v>
      </c>
      <c r="E854" t="str">
        <f t="shared" si="18"/>
        <v>n/a</v>
      </c>
    </row>
    <row r="855" spans="1:22" x14ac:dyDescent="0.3">
      <c r="B855" t="s">
        <v>187</v>
      </c>
      <c r="C855" t="str">
        <f>IF(ISNUMBER(FIND(B855,'Full TS'!#REF!)),"YES","N/A")</f>
        <v>N/A</v>
      </c>
      <c r="E855" t="str">
        <f t="shared" si="18"/>
        <v>n/a</v>
      </c>
    </row>
    <row r="856" spans="1:22" x14ac:dyDescent="0.3">
      <c r="B856" t="s">
        <v>188</v>
      </c>
      <c r="C856" t="str">
        <f>IF(ISNUMBER(FIND(B856,'Full TS'!#REF!)),"YES","N/A")</f>
        <v>N/A</v>
      </c>
      <c r="E856" t="str">
        <f t="shared" si="18"/>
        <v>n/a</v>
      </c>
    </row>
    <row r="857" spans="1:22" x14ac:dyDescent="0.3">
      <c r="B857" t="s">
        <v>189</v>
      </c>
      <c r="C857" t="str">
        <f>IF(ISNUMBER(FIND(B857,'Full TS'!#REF!)),"YES","N/A")</f>
        <v>N/A</v>
      </c>
      <c r="E857" t="str">
        <f t="shared" si="18"/>
        <v>n/a</v>
      </c>
    </row>
    <row r="858" spans="1:22" x14ac:dyDescent="0.3">
      <c r="B858" t="s">
        <v>190</v>
      </c>
      <c r="C858" t="str">
        <f>IF(ISNUMBER(FIND(B858,'Full TS'!#REF!)),"YES","N/A")</f>
        <v>N/A</v>
      </c>
      <c r="E858" t="str">
        <f t="shared" si="18"/>
        <v>n/a</v>
      </c>
    </row>
    <row r="859" spans="1:22" x14ac:dyDescent="0.3">
      <c r="B859" t="s">
        <v>191</v>
      </c>
      <c r="C859" t="str">
        <f>IF(ISNUMBER(FIND(B859,'Full TS'!#REF!)),"YES","N/A")</f>
        <v>N/A</v>
      </c>
      <c r="E859" t="str">
        <f t="shared" si="18"/>
        <v>n/a</v>
      </c>
    </row>
    <row r="860" spans="1:22" x14ac:dyDescent="0.3">
      <c r="B860" t="s">
        <v>192</v>
      </c>
      <c r="C860" t="str">
        <f>IF(ISNUMBER(FIND(B860,'Full TS'!#REF!)),"YES","N/A")</f>
        <v>N/A</v>
      </c>
      <c r="E860" t="str">
        <f t="shared" si="18"/>
        <v>n/a</v>
      </c>
    </row>
    <row r="861" spans="1:22" x14ac:dyDescent="0.3">
      <c r="B861" t="s">
        <v>193</v>
      </c>
      <c r="C861" t="str">
        <f>IF(ISNUMBER(FIND(B861,'Full TS'!#REF!)),"YES","N/A")</f>
        <v>N/A</v>
      </c>
      <c r="E861" t="str">
        <f t="shared" si="18"/>
        <v>n/a</v>
      </c>
    </row>
    <row r="862" spans="1:22" x14ac:dyDescent="0.3">
      <c r="B862" t="s">
        <v>194</v>
      </c>
      <c r="C862" t="str">
        <f>IF(ISNUMBER(FIND(B862,'Full TS'!#REF!)),"YES","N/A")</f>
        <v>N/A</v>
      </c>
      <c r="E862" t="str">
        <f t="shared" si="18"/>
        <v>n/a</v>
      </c>
    </row>
    <row r="863" spans="1:22" x14ac:dyDescent="0.3">
      <c r="B863" t="s">
        <v>195</v>
      </c>
      <c r="C863" t="str">
        <f>IF(ISNUMBER(FIND(B863,'Full TS'!#REF!)),"YES","N/A")</f>
        <v>N/A</v>
      </c>
      <c r="E863" t="str">
        <f t="shared" si="18"/>
        <v>n/a</v>
      </c>
    </row>
    <row r="864" spans="1:22" x14ac:dyDescent="0.3">
      <c r="B864" t="s">
        <v>196</v>
      </c>
      <c r="C864" t="str">
        <f>IF(ISNUMBER(FIND(B864,'Full TS'!#REF!)),"YES","N/A")</f>
        <v>N/A</v>
      </c>
      <c r="E864" t="str">
        <f t="shared" si="18"/>
        <v>n/a</v>
      </c>
    </row>
    <row r="865" spans="2:5" x14ac:dyDescent="0.3">
      <c r="B865" t="s">
        <v>197</v>
      </c>
      <c r="C865" t="str">
        <f>IF(ISNUMBER(FIND(B865,'Full TS'!#REF!)),"YES","N/A")</f>
        <v>N/A</v>
      </c>
      <c r="E865" t="str">
        <f t="shared" si="18"/>
        <v>n/a</v>
      </c>
    </row>
    <row r="866" spans="2:5" x14ac:dyDescent="0.3">
      <c r="B866" t="s">
        <v>198</v>
      </c>
      <c r="C866" t="str">
        <f>IF(ISNUMBER(FIND(B866,'Full TS'!#REF!)),"YES","N/A")</f>
        <v>N/A</v>
      </c>
      <c r="E866" t="str">
        <f t="shared" si="18"/>
        <v>n/a</v>
      </c>
    </row>
    <row r="867" spans="2:5" x14ac:dyDescent="0.3">
      <c r="B867" t="s">
        <v>199</v>
      </c>
      <c r="C867" t="str">
        <f>IF(ISNUMBER(FIND(B867,'Full TS'!#REF!)),"YES","N/A")</f>
        <v>N/A</v>
      </c>
      <c r="E867" t="str">
        <f t="shared" si="18"/>
        <v>n/a</v>
      </c>
    </row>
    <row r="868" spans="2:5" x14ac:dyDescent="0.3">
      <c r="B868" t="s">
        <v>200</v>
      </c>
      <c r="C868" t="str">
        <f>IF(ISNUMBER(FIND(B868,'Full TS'!#REF!)),"YES","N/A")</f>
        <v>N/A</v>
      </c>
      <c r="E868" t="str">
        <f t="shared" si="18"/>
        <v>n/a</v>
      </c>
    </row>
    <row r="869" spans="2:5" x14ac:dyDescent="0.3">
      <c r="B869" t="s">
        <v>201</v>
      </c>
      <c r="C869" t="str">
        <f>IF(ISNUMBER(FIND(B869,'Full TS'!#REF!)),"YES","N/A")</f>
        <v>N/A</v>
      </c>
      <c r="E869" t="str">
        <f t="shared" si="18"/>
        <v>n/a</v>
      </c>
    </row>
    <row r="870" spans="2:5" x14ac:dyDescent="0.3">
      <c r="B870" t="s">
        <v>202</v>
      </c>
      <c r="C870" t="str">
        <f>IF(ISNUMBER(FIND(B870,'Full TS'!#REF!)),"YES","N/A")</f>
        <v>N/A</v>
      </c>
      <c r="E870" t="str">
        <f t="shared" si="18"/>
        <v>n/a</v>
      </c>
    </row>
    <row r="871" spans="2:5" x14ac:dyDescent="0.3">
      <c r="B871" t="s">
        <v>203</v>
      </c>
      <c r="C871" t="str">
        <f>IF(ISNUMBER(FIND(B871,'Full TS'!#REF!)),"YES","N/A")</f>
        <v>N/A</v>
      </c>
      <c r="E871" t="str">
        <f t="shared" si="18"/>
        <v>n/a</v>
      </c>
    </row>
    <row r="872" spans="2:5" x14ac:dyDescent="0.3">
      <c r="B872" t="s">
        <v>204</v>
      </c>
      <c r="C872" t="str">
        <f>IF(ISNUMBER(FIND(B872,'Full TS'!#REF!)),"YES","N/A")</f>
        <v>N/A</v>
      </c>
      <c r="E872" t="str">
        <f t="shared" si="18"/>
        <v>n/a</v>
      </c>
    </row>
    <row r="873" spans="2:5" x14ac:dyDescent="0.3">
      <c r="B873" t="s">
        <v>205</v>
      </c>
      <c r="C873" t="str">
        <f>IF(ISNUMBER(FIND(B873,'Full TS'!#REF!)),"YES","N/A")</f>
        <v>N/A</v>
      </c>
      <c r="E873" t="str">
        <f t="shared" si="18"/>
        <v>n/a</v>
      </c>
    </row>
    <row r="874" spans="2:5" x14ac:dyDescent="0.3">
      <c r="B874" t="s">
        <v>206</v>
      </c>
      <c r="C874" t="str">
        <f>IF(ISNUMBER(FIND(B874,'Full TS'!#REF!)),"YES","N/A")</f>
        <v>N/A</v>
      </c>
      <c r="E874" t="str">
        <f t="shared" si="18"/>
        <v>n/a</v>
      </c>
    </row>
    <row r="875" spans="2:5" x14ac:dyDescent="0.3">
      <c r="B875" t="s">
        <v>207</v>
      </c>
      <c r="C875" t="str">
        <f>IF(ISNUMBER(FIND(B875,'Full TS'!#REF!)),"YES","N/A")</f>
        <v>N/A</v>
      </c>
      <c r="E875" t="str">
        <f t="shared" si="18"/>
        <v>n/a</v>
      </c>
    </row>
    <row r="876" spans="2:5" x14ac:dyDescent="0.3">
      <c r="B876" t="s">
        <v>208</v>
      </c>
      <c r="C876" t="str">
        <f>IF(ISNUMBER(FIND(B876,'Full TS'!#REF!)),"YES","N/A")</f>
        <v>N/A</v>
      </c>
      <c r="E876" t="str">
        <f t="shared" si="18"/>
        <v>n/a</v>
      </c>
    </row>
    <row r="877" spans="2:5" x14ac:dyDescent="0.3">
      <c r="B877" t="s">
        <v>209</v>
      </c>
      <c r="C877" t="str">
        <f>IF(ISNUMBER(FIND(B877,'Full TS'!#REF!)),"YES","N/A")</f>
        <v>N/A</v>
      </c>
      <c r="E877" t="str">
        <f t="shared" si="18"/>
        <v>n/a</v>
      </c>
    </row>
    <row r="878" spans="2:5" x14ac:dyDescent="0.3">
      <c r="B878" t="s">
        <v>210</v>
      </c>
      <c r="C878" t="str">
        <f>IF(ISNUMBER(FIND(B878,'Full TS'!#REF!)),"YES","N/A")</f>
        <v>N/A</v>
      </c>
      <c r="E878" t="str">
        <f t="shared" si="18"/>
        <v>n/a</v>
      </c>
    </row>
    <row r="879" spans="2:5" x14ac:dyDescent="0.3">
      <c r="B879" t="s">
        <v>211</v>
      </c>
      <c r="C879" t="str">
        <f>IF(ISNUMBER(FIND(B879,'Full TS'!#REF!)),"YES","N/A")</f>
        <v>N/A</v>
      </c>
      <c r="E879" t="str">
        <f t="shared" si="18"/>
        <v>n/a</v>
      </c>
    </row>
    <row r="880" spans="2:5" x14ac:dyDescent="0.3">
      <c r="B880" t="s">
        <v>199</v>
      </c>
      <c r="C880" t="str">
        <f>IF(ISNUMBER(FIND(B880,'Full TS'!#REF!)),"YES","N/A")</f>
        <v>N/A</v>
      </c>
      <c r="E880" t="str">
        <f t="shared" si="18"/>
        <v>n/a</v>
      </c>
    </row>
    <row r="881" spans="2:5" x14ac:dyDescent="0.3">
      <c r="B881" t="s">
        <v>212</v>
      </c>
      <c r="C881" t="str">
        <f>IF(ISNUMBER(FIND(B881,'Full TS'!#REF!)),"YES","N/A")</f>
        <v>N/A</v>
      </c>
      <c r="E881" t="str">
        <f t="shared" si="18"/>
        <v>n/a</v>
      </c>
    </row>
    <row r="882" spans="2:5" x14ac:dyDescent="0.3">
      <c r="B882" t="s">
        <v>213</v>
      </c>
      <c r="C882" t="str">
        <f>IF(ISNUMBER(FIND(B882,'Full TS'!#REF!)),"YES","N/A")</f>
        <v>N/A</v>
      </c>
      <c r="E882" t="str">
        <f t="shared" si="18"/>
        <v>n/a</v>
      </c>
    </row>
    <row r="883" spans="2:5" x14ac:dyDescent="0.3">
      <c r="B883" t="s">
        <v>214</v>
      </c>
      <c r="C883" t="str">
        <f>IF(ISNUMBER(FIND(B883,'Full TS'!#REF!)),"YES","N/A")</f>
        <v>N/A</v>
      </c>
      <c r="E883" t="str">
        <f t="shared" si="18"/>
        <v>n/a</v>
      </c>
    </row>
    <row r="884" spans="2:5" x14ac:dyDescent="0.3">
      <c r="B884" t="s">
        <v>215</v>
      </c>
      <c r="C884" t="str">
        <f>IF(ISNUMBER(FIND(B884,'Full TS'!#REF!)),"YES","N/A")</f>
        <v>N/A</v>
      </c>
      <c r="E884" t="str">
        <f t="shared" si="18"/>
        <v>n/a</v>
      </c>
    </row>
    <row r="885" spans="2:5" x14ac:dyDescent="0.3">
      <c r="B885" t="s">
        <v>216</v>
      </c>
      <c r="C885" t="str">
        <f>IF(ISNUMBER(FIND(B885,'Full TS'!#REF!)),"YES","N/A")</f>
        <v>N/A</v>
      </c>
      <c r="E885" t="str">
        <f t="shared" si="18"/>
        <v>n/a</v>
      </c>
    </row>
    <row r="886" spans="2:5" x14ac:dyDescent="0.3">
      <c r="B886" t="s">
        <v>217</v>
      </c>
      <c r="C886" t="str">
        <f>IF(ISNUMBER(FIND(B886,'Full TS'!#REF!)),"YES","N/A")</f>
        <v>N/A</v>
      </c>
      <c r="E886" t="str">
        <f t="shared" si="18"/>
        <v>n/a</v>
      </c>
    </row>
    <row r="887" spans="2:5" x14ac:dyDescent="0.3">
      <c r="B887" t="s">
        <v>218</v>
      </c>
      <c r="C887" t="str">
        <f>IF(ISNUMBER(FIND(B887,'Full TS'!#REF!)),"YES","N/A")</f>
        <v>N/A</v>
      </c>
      <c r="E887" t="str">
        <f t="shared" si="18"/>
        <v>n/a</v>
      </c>
    </row>
    <row r="888" spans="2:5" x14ac:dyDescent="0.3">
      <c r="B888" t="s">
        <v>219</v>
      </c>
      <c r="C888" t="str">
        <f>IF(ISNUMBER(FIND(B888,'Full TS'!#REF!)),"YES","N/A")</f>
        <v>N/A</v>
      </c>
      <c r="E888" t="str">
        <f t="shared" si="18"/>
        <v>n/a</v>
      </c>
    </row>
    <row r="889" spans="2:5" x14ac:dyDescent="0.3">
      <c r="B889" t="s">
        <v>220</v>
      </c>
      <c r="C889" t="str">
        <f>IF(ISNUMBER(FIND(B889,'Full TS'!#REF!)),"YES","N/A")</f>
        <v>N/A</v>
      </c>
      <c r="E889" t="str">
        <f t="shared" si="18"/>
        <v>n/a</v>
      </c>
    </row>
    <row r="890" spans="2:5" x14ac:dyDescent="0.3">
      <c r="B890" t="s">
        <v>221</v>
      </c>
      <c r="C890" t="str">
        <f>IF(ISNUMBER(FIND(B890,'Full TS'!#REF!)),"YES","N/A")</f>
        <v>N/A</v>
      </c>
      <c r="E890" t="str">
        <f t="shared" si="18"/>
        <v>n/a</v>
      </c>
    </row>
    <row r="891" spans="2:5" x14ac:dyDescent="0.3">
      <c r="B891" t="s">
        <v>222</v>
      </c>
      <c r="C891" t="str">
        <f>IF(ISNUMBER(FIND(B891,'Full TS'!#REF!)),"YES","N/A")</f>
        <v>N/A</v>
      </c>
      <c r="E891" t="str">
        <f t="shared" si="18"/>
        <v>n/a</v>
      </c>
    </row>
    <row r="892" spans="2:5" x14ac:dyDescent="0.3">
      <c r="B892" t="s">
        <v>223</v>
      </c>
      <c r="C892" t="str">
        <f>IF(ISNUMBER(FIND(B892,'Full TS'!#REF!)),"YES","N/A")</f>
        <v>N/A</v>
      </c>
      <c r="E892" t="str">
        <f t="shared" si="18"/>
        <v>n/a</v>
      </c>
    </row>
    <row r="893" spans="2:5" x14ac:dyDescent="0.3">
      <c r="B893" t="s">
        <v>224</v>
      </c>
      <c r="C893" t="str">
        <f>IF(ISNUMBER(FIND(B893,'Full TS'!#REF!)),"YES","N/A")</f>
        <v>N/A</v>
      </c>
      <c r="E893" t="str">
        <f t="shared" si="18"/>
        <v>n/a</v>
      </c>
    </row>
    <row r="894" spans="2:5" x14ac:dyDescent="0.3">
      <c r="B894" t="s">
        <v>225</v>
      </c>
      <c r="C894" t="str">
        <f>IF(ISNUMBER(FIND(B894,'Full TS'!#REF!)),"YES","N/A")</f>
        <v>N/A</v>
      </c>
      <c r="E894" t="str">
        <f t="shared" si="18"/>
        <v>n/a</v>
      </c>
    </row>
    <row r="895" spans="2:5" x14ac:dyDescent="0.3">
      <c r="B895" t="s">
        <v>226</v>
      </c>
      <c r="C895" t="str">
        <f>IF(ISNUMBER(FIND(B895,'Full TS'!#REF!)),"YES","N/A")</f>
        <v>N/A</v>
      </c>
      <c r="E895" t="str">
        <f t="shared" si="18"/>
        <v>n/a</v>
      </c>
    </row>
    <row r="896" spans="2:5" x14ac:dyDescent="0.3">
      <c r="B896" t="s">
        <v>229</v>
      </c>
      <c r="C896" t="str">
        <f>IF(ISNUMBER(FIND(B896,'Full TS'!#REF!)),"YES","N/A")</f>
        <v>N/A</v>
      </c>
      <c r="E896" t="str">
        <f t="shared" si="18"/>
        <v>n/a</v>
      </c>
    </row>
    <row r="897" spans="1:22" x14ac:dyDescent="0.3">
      <c r="A897" s="27">
        <v>21</v>
      </c>
      <c r="F897" t="e" cm="1">
        <f t="array" aca="1" ref="F897" ca="1">VLOOKUP(INDIRECT("'"&amp;"Full TS"&amp;"'!"&amp;"B"&amp;A897),brandcode,2,FALSE)</f>
        <v>#N/A</v>
      </c>
      <c r="G897" cm="1">
        <f t="array" aca="1" ref="G897" ca="1">INDIRECT("'"&amp;"Full TS"&amp;"'!"&amp;"C"&amp;A897)</f>
        <v>0</v>
      </c>
      <c r="H897" t="str" cm="1">
        <f t="array" aca="1" ref="H897" ca="1">IF(ISNUMBER(SEARCH("Android",INDIRECT("'"&amp;"Full TS"&amp;"'!"&amp;"D"&amp;A897))),"AND",IF(ISNUMBER(SEARCH("iOS",INDIRECT("'"&amp;"Full TS"&amp;"'!"&amp;"D"&amp;A897))),"iOS",IF(ISNUMBER(SEARCH("Mobile",INDIRECT("'"&amp;"Full TS"&amp;"'!"&amp;"D"&amp;A897))),"MOB",IF(ISNUMBER(SEARCH("Desktop",INDIRECT("'"&amp;"Full TS"&amp;"'!"&amp;"D"&amp;A897))),"DESK",IF(ISNUMBER(SEARCH("Display",INDIRECT("'"&amp;"Full TS"&amp;"'!"&amp;"D"&amp;A897))),"DIS","")))))</f>
        <v/>
      </c>
      <c r="I897" cm="1">
        <f t="array" aca="1" ref="I897" ca="1">INDIRECT("'"&amp;"Full TS"&amp;"'!"&amp;"E"&amp;A897)</f>
        <v>0</v>
      </c>
      <c r="J897" cm="1">
        <f t="array" aca="1" ref="J897" ca="1">INDIRECT("'"&amp;"Full TS"&amp;"'!"&amp;"F"&amp;A897)</f>
        <v>0</v>
      </c>
      <c r="K897" cm="1">
        <f t="array" aca="1" ref="K897" ca="1">INDIRECT("'"&amp;"Full TS"&amp;"'!"&amp;"G"&amp;A897)</f>
        <v>0</v>
      </c>
      <c r="L897" cm="1">
        <f t="array" aca="1" ref="L897" ca="1">INDIRECT("'"&amp;"Full TS"&amp;"'!"&amp;"H"&amp;A897)</f>
        <v>0</v>
      </c>
      <c r="M897" cm="1">
        <f t="array" aca="1" ref="M897" ca="1">INDIRECT("'"&amp;"Full TS"&amp;"'!"&amp;"I"&amp;A897)</f>
        <v>0</v>
      </c>
      <c r="N897" cm="1">
        <f t="array" aca="1" ref="N897" ca="1">INDIRECT("'"&amp;"Full TS"&amp;"'!"&amp;"J"&amp;A897)</f>
        <v>0</v>
      </c>
      <c r="O897" cm="1">
        <f t="array" aca="1" ref="O897" ca="1">INDIRECT("'"&amp;"Full TS"&amp;"'!"&amp;"K"&amp;A897)</f>
        <v>0</v>
      </c>
      <c r="P897" cm="1">
        <f t="array" aca="1" ref="P897" ca="1">INDIRECT("'"&amp;"Full TS"&amp;"'!"&amp;"L"&amp;A897)</f>
        <v>0</v>
      </c>
      <c r="Q897" cm="1">
        <f t="array" aca="1" ref="Q897" ca="1">INDIRECT("'"&amp;"Full TS"&amp;"'!"&amp;"M"&amp;A897)</f>
        <v>0</v>
      </c>
      <c r="R897" cm="1">
        <f t="array" aca="1" ref="R897" ca="1">INDIRECT("'"&amp;"Full TS"&amp;"'!"&amp;"N"&amp;A897)</f>
        <v>0</v>
      </c>
      <c r="S897" t="str" cm="1">
        <f t="array" aca="1" ref="S897" ca="1">IF(ISNUMBER(SEARCH("www.",INDIRECT("'"&amp;"Full TS"&amp;"'!"&amp;"O"&amp;A897))),"LP","AS")</f>
        <v>AS</v>
      </c>
      <c r="T897" cm="1">
        <f t="array" aca="1" ref="T897" ca="1">INDIRECT("'"&amp;"Full TS"&amp;"'!"&amp;"P"&amp;A897)</f>
        <v>0</v>
      </c>
      <c r="U897" t="str" cm="1">
        <f t="array" aca="1" ref="U897" ca="1">IF(ISNUMBER(SEARCH("prospecting",INDIRECT("'"&amp;"Full TS"&amp;"'!"&amp;"Q"&amp;A897))),"P","R")</f>
        <v>R</v>
      </c>
      <c r="V897" cm="1">
        <f t="array" aca="1" ref="V897" ca="1">INDIRECT("'"&amp;"Full TS"&amp;"'!"&amp;"R"&amp;A897)</f>
        <v>0</v>
      </c>
    </row>
    <row r="898" spans="1:22" x14ac:dyDescent="0.3">
      <c r="B898" t="s">
        <v>182</v>
      </c>
      <c r="C898" t="s">
        <v>183</v>
      </c>
    </row>
    <row r="899" spans="1:22" x14ac:dyDescent="0.3">
      <c r="B899" t="s">
        <v>184</v>
      </c>
      <c r="C899" t="str">
        <f>IF(ISNUMBER(FIND(B899,'Full TS'!#REF!)),"YES","N/A")</f>
        <v>N/A</v>
      </c>
      <c r="E899" t="str">
        <f>IF(C899="n/a","n/a",_xlfn.TEXTJOIN("-",FALSE,$F$897:$S$897,B899,$U$897:$V$897))</f>
        <v>n/a</v>
      </c>
    </row>
    <row r="900" spans="1:22" x14ac:dyDescent="0.3">
      <c r="B900" t="s">
        <v>185</v>
      </c>
      <c r="C900" t="str">
        <f>IF(ISNUMBER(FIND(B900,'Full TS'!#REF!)),"YES","N/A")</f>
        <v>N/A</v>
      </c>
      <c r="E900" t="str">
        <f t="shared" ref="E900:E943" si="19">IF(C900="n/a","n/a",_xlfn.TEXTJOIN("-",FALSE,$F$897:$S$897,B900,$U$897:$V$897))</f>
        <v>n/a</v>
      </c>
    </row>
    <row r="901" spans="1:22" x14ac:dyDescent="0.3">
      <c r="B901" t="s">
        <v>186</v>
      </c>
      <c r="C901" t="str">
        <f>IF(ISNUMBER(FIND(B901,'Full TS'!#REF!)),"YES","N/A")</f>
        <v>N/A</v>
      </c>
      <c r="E901" t="str">
        <f t="shared" si="19"/>
        <v>n/a</v>
      </c>
    </row>
    <row r="902" spans="1:22" x14ac:dyDescent="0.3">
      <c r="B902" t="s">
        <v>187</v>
      </c>
      <c r="C902" t="str">
        <f>IF(ISNUMBER(FIND(B902,'Full TS'!#REF!)),"YES","N/A")</f>
        <v>N/A</v>
      </c>
      <c r="E902" t="str">
        <f t="shared" si="19"/>
        <v>n/a</v>
      </c>
    </row>
    <row r="903" spans="1:22" x14ac:dyDescent="0.3">
      <c r="B903" t="s">
        <v>188</v>
      </c>
      <c r="C903" t="str">
        <f>IF(ISNUMBER(FIND(B903,'Full TS'!#REF!)),"YES","N/A")</f>
        <v>N/A</v>
      </c>
      <c r="E903" t="str">
        <f t="shared" si="19"/>
        <v>n/a</v>
      </c>
    </row>
    <row r="904" spans="1:22" x14ac:dyDescent="0.3">
      <c r="B904" t="s">
        <v>189</v>
      </c>
      <c r="C904" t="str">
        <f>IF(ISNUMBER(FIND(B904,'Full TS'!#REF!)),"YES","N/A")</f>
        <v>N/A</v>
      </c>
      <c r="E904" t="str">
        <f t="shared" si="19"/>
        <v>n/a</v>
      </c>
    </row>
    <row r="905" spans="1:22" x14ac:dyDescent="0.3">
      <c r="B905" t="s">
        <v>190</v>
      </c>
      <c r="C905" t="str">
        <f>IF(ISNUMBER(FIND(B905,'Full TS'!#REF!)),"YES","N/A")</f>
        <v>N/A</v>
      </c>
      <c r="E905" t="str">
        <f t="shared" si="19"/>
        <v>n/a</v>
      </c>
    </row>
    <row r="906" spans="1:22" x14ac:dyDescent="0.3">
      <c r="B906" t="s">
        <v>191</v>
      </c>
      <c r="C906" t="str">
        <f>IF(ISNUMBER(FIND(B906,'Full TS'!#REF!)),"YES","N/A")</f>
        <v>N/A</v>
      </c>
      <c r="E906" t="str">
        <f t="shared" si="19"/>
        <v>n/a</v>
      </c>
    </row>
    <row r="907" spans="1:22" x14ac:dyDescent="0.3">
      <c r="B907" t="s">
        <v>192</v>
      </c>
      <c r="C907" t="str">
        <f>IF(ISNUMBER(FIND(B907,'Full TS'!#REF!)),"YES","N/A")</f>
        <v>N/A</v>
      </c>
      <c r="E907" t="str">
        <f t="shared" si="19"/>
        <v>n/a</v>
      </c>
    </row>
    <row r="908" spans="1:22" x14ac:dyDescent="0.3">
      <c r="B908" t="s">
        <v>193</v>
      </c>
      <c r="C908" t="str">
        <f>IF(ISNUMBER(FIND(B908,'Full TS'!#REF!)),"YES","N/A")</f>
        <v>N/A</v>
      </c>
      <c r="E908" t="str">
        <f t="shared" si="19"/>
        <v>n/a</v>
      </c>
    </row>
    <row r="909" spans="1:22" x14ac:dyDescent="0.3">
      <c r="B909" t="s">
        <v>194</v>
      </c>
      <c r="C909" t="str">
        <f>IF(ISNUMBER(FIND(B909,'Full TS'!#REF!)),"YES","N/A")</f>
        <v>N/A</v>
      </c>
      <c r="E909" t="str">
        <f t="shared" si="19"/>
        <v>n/a</v>
      </c>
    </row>
    <row r="910" spans="1:22" x14ac:dyDescent="0.3">
      <c r="B910" t="s">
        <v>195</v>
      </c>
      <c r="C910" t="str">
        <f>IF(ISNUMBER(FIND(B910,'Full TS'!#REF!)),"YES","N/A")</f>
        <v>N/A</v>
      </c>
      <c r="E910" t="str">
        <f t="shared" si="19"/>
        <v>n/a</v>
      </c>
    </row>
    <row r="911" spans="1:22" x14ac:dyDescent="0.3">
      <c r="B911" t="s">
        <v>196</v>
      </c>
      <c r="C911" t="str">
        <f>IF(ISNUMBER(FIND(B911,'Full TS'!#REF!)),"YES","N/A")</f>
        <v>N/A</v>
      </c>
      <c r="E911" t="str">
        <f t="shared" si="19"/>
        <v>n/a</v>
      </c>
    </row>
    <row r="912" spans="1:22" x14ac:dyDescent="0.3">
      <c r="B912" t="s">
        <v>197</v>
      </c>
      <c r="C912" t="str">
        <f>IF(ISNUMBER(FIND(B912,'Full TS'!#REF!)),"YES","N/A")</f>
        <v>N/A</v>
      </c>
      <c r="E912" t="str">
        <f t="shared" si="19"/>
        <v>n/a</v>
      </c>
    </row>
    <row r="913" spans="2:5" x14ac:dyDescent="0.3">
      <c r="B913" t="s">
        <v>198</v>
      </c>
      <c r="C913" t="str">
        <f>IF(ISNUMBER(FIND(B913,'Full TS'!#REF!)),"YES","N/A")</f>
        <v>N/A</v>
      </c>
      <c r="E913" t="str">
        <f t="shared" si="19"/>
        <v>n/a</v>
      </c>
    </row>
    <row r="914" spans="2:5" x14ac:dyDescent="0.3">
      <c r="B914" t="s">
        <v>199</v>
      </c>
      <c r="C914" t="str">
        <f>IF(ISNUMBER(FIND(B914,'Full TS'!#REF!)),"YES","N/A")</f>
        <v>N/A</v>
      </c>
      <c r="E914" t="str">
        <f t="shared" si="19"/>
        <v>n/a</v>
      </c>
    </row>
    <row r="915" spans="2:5" x14ac:dyDescent="0.3">
      <c r="B915" t="s">
        <v>200</v>
      </c>
      <c r="C915" t="str">
        <f>IF(ISNUMBER(FIND(B915,'Full TS'!#REF!)),"YES","N/A")</f>
        <v>N/A</v>
      </c>
      <c r="E915" t="str">
        <f t="shared" si="19"/>
        <v>n/a</v>
      </c>
    </row>
    <row r="916" spans="2:5" x14ac:dyDescent="0.3">
      <c r="B916" t="s">
        <v>201</v>
      </c>
      <c r="C916" t="str">
        <f>IF(ISNUMBER(FIND(B916,'Full TS'!#REF!)),"YES","N/A")</f>
        <v>N/A</v>
      </c>
      <c r="E916" t="str">
        <f t="shared" si="19"/>
        <v>n/a</v>
      </c>
    </row>
    <row r="917" spans="2:5" x14ac:dyDescent="0.3">
      <c r="B917" t="s">
        <v>202</v>
      </c>
      <c r="C917" t="str">
        <f>IF(ISNUMBER(FIND(B917,'Full TS'!#REF!)),"YES","N/A")</f>
        <v>N/A</v>
      </c>
      <c r="E917" t="str">
        <f t="shared" si="19"/>
        <v>n/a</v>
      </c>
    </row>
    <row r="918" spans="2:5" x14ac:dyDescent="0.3">
      <c r="B918" t="s">
        <v>203</v>
      </c>
      <c r="C918" t="str">
        <f>IF(ISNUMBER(FIND(B918,'Full TS'!#REF!)),"YES","N/A")</f>
        <v>N/A</v>
      </c>
      <c r="E918" t="str">
        <f t="shared" si="19"/>
        <v>n/a</v>
      </c>
    </row>
    <row r="919" spans="2:5" x14ac:dyDescent="0.3">
      <c r="B919" t="s">
        <v>204</v>
      </c>
      <c r="C919" t="str">
        <f>IF(ISNUMBER(FIND(B919,'Full TS'!#REF!)),"YES","N/A")</f>
        <v>N/A</v>
      </c>
      <c r="E919" t="str">
        <f t="shared" si="19"/>
        <v>n/a</v>
      </c>
    </row>
    <row r="920" spans="2:5" x14ac:dyDescent="0.3">
      <c r="B920" t="s">
        <v>205</v>
      </c>
      <c r="C920" t="str">
        <f>IF(ISNUMBER(FIND(B920,'Full TS'!#REF!)),"YES","N/A")</f>
        <v>N/A</v>
      </c>
      <c r="E920" t="str">
        <f t="shared" si="19"/>
        <v>n/a</v>
      </c>
    </row>
    <row r="921" spans="2:5" x14ac:dyDescent="0.3">
      <c r="B921" t="s">
        <v>206</v>
      </c>
      <c r="C921" t="str">
        <f>IF(ISNUMBER(FIND(B921,'Full TS'!#REF!)),"YES","N/A")</f>
        <v>N/A</v>
      </c>
      <c r="E921" t="str">
        <f t="shared" si="19"/>
        <v>n/a</v>
      </c>
    </row>
    <row r="922" spans="2:5" x14ac:dyDescent="0.3">
      <c r="B922" t="s">
        <v>207</v>
      </c>
      <c r="C922" t="str">
        <f>IF(ISNUMBER(FIND(B922,'Full TS'!#REF!)),"YES","N/A")</f>
        <v>N/A</v>
      </c>
      <c r="E922" t="str">
        <f t="shared" si="19"/>
        <v>n/a</v>
      </c>
    </row>
    <row r="923" spans="2:5" x14ac:dyDescent="0.3">
      <c r="B923" t="s">
        <v>208</v>
      </c>
      <c r="C923" t="str">
        <f>IF(ISNUMBER(FIND(B923,'Full TS'!#REF!)),"YES","N/A")</f>
        <v>N/A</v>
      </c>
      <c r="E923" t="str">
        <f t="shared" si="19"/>
        <v>n/a</v>
      </c>
    </row>
    <row r="924" spans="2:5" x14ac:dyDescent="0.3">
      <c r="B924" t="s">
        <v>209</v>
      </c>
      <c r="C924" t="str">
        <f>IF(ISNUMBER(FIND(B924,'Full TS'!#REF!)),"YES","N/A")</f>
        <v>N/A</v>
      </c>
      <c r="E924" t="str">
        <f t="shared" si="19"/>
        <v>n/a</v>
      </c>
    </row>
    <row r="925" spans="2:5" x14ac:dyDescent="0.3">
      <c r="B925" t="s">
        <v>210</v>
      </c>
      <c r="C925" t="str">
        <f>IF(ISNUMBER(FIND(B925,'Full TS'!#REF!)),"YES","N/A")</f>
        <v>N/A</v>
      </c>
      <c r="E925" t="str">
        <f t="shared" si="19"/>
        <v>n/a</v>
      </c>
    </row>
    <row r="926" spans="2:5" x14ac:dyDescent="0.3">
      <c r="B926" t="s">
        <v>211</v>
      </c>
      <c r="C926" t="str">
        <f>IF(ISNUMBER(FIND(B926,'Full TS'!#REF!)),"YES","N/A")</f>
        <v>N/A</v>
      </c>
      <c r="E926" t="str">
        <f t="shared" si="19"/>
        <v>n/a</v>
      </c>
    </row>
    <row r="927" spans="2:5" x14ac:dyDescent="0.3">
      <c r="B927" t="s">
        <v>199</v>
      </c>
      <c r="C927" t="str">
        <f>IF(ISNUMBER(FIND(B927,'Full TS'!#REF!)),"YES","N/A")</f>
        <v>N/A</v>
      </c>
      <c r="E927" t="str">
        <f t="shared" si="19"/>
        <v>n/a</v>
      </c>
    </row>
    <row r="928" spans="2:5" x14ac:dyDescent="0.3">
      <c r="B928" t="s">
        <v>212</v>
      </c>
      <c r="C928" t="str">
        <f>IF(ISNUMBER(FIND(B928,'Full TS'!#REF!)),"YES","N/A")</f>
        <v>N/A</v>
      </c>
      <c r="E928" t="str">
        <f t="shared" si="19"/>
        <v>n/a</v>
      </c>
    </row>
    <row r="929" spans="1:22" x14ac:dyDescent="0.3">
      <c r="B929" t="s">
        <v>213</v>
      </c>
      <c r="C929" t="str">
        <f>IF(ISNUMBER(FIND(B929,'Full TS'!#REF!)),"YES","N/A")</f>
        <v>N/A</v>
      </c>
      <c r="E929" t="str">
        <f t="shared" si="19"/>
        <v>n/a</v>
      </c>
    </row>
    <row r="930" spans="1:22" x14ac:dyDescent="0.3">
      <c r="B930" t="s">
        <v>214</v>
      </c>
      <c r="C930" t="str">
        <f>IF(ISNUMBER(FIND(B930,'Full TS'!#REF!)),"YES","N/A")</f>
        <v>N/A</v>
      </c>
      <c r="E930" t="str">
        <f t="shared" si="19"/>
        <v>n/a</v>
      </c>
    </row>
    <row r="931" spans="1:22" x14ac:dyDescent="0.3">
      <c r="B931" t="s">
        <v>215</v>
      </c>
      <c r="C931" t="str">
        <f>IF(ISNUMBER(FIND(B931,'Full TS'!#REF!)),"YES","N/A")</f>
        <v>N/A</v>
      </c>
      <c r="E931" t="str">
        <f t="shared" si="19"/>
        <v>n/a</v>
      </c>
    </row>
    <row r="932" spans="1:22" x14ac:dyDescent="0.3">
      <c r="B932" t="s">
        <v>216</v>
      </c>
      <c r="C932" t="str">
        <f>IF(ISNUMBER(FIND(B932,'Full TS'!#REF!)),"YES","N/A")</f>
        <v>N/A</v>
      </c>
      <c r="E932" t="str">
        <f t="shared" si="19"/>
        <v>n/a</v>
      </c>
    </row>
    <row r="933" spans="1:22" x14ac:dyDescent="0.3">
      <c r="B933" t="s">
        <v>217</v>
      </c>
      <c r="C933" t="str">
        <f>IF(ISNUMBER(FIND(B933,'Full TS'!#REF!)),"YES","N/A")</f>
        <v>N/A</v>
      </c>
      <c r="E933" t="str">
        <f t="shared" si="19"/>
        <v>n/a</v>
      </c>
    </row>
    <row r="934" spans="1:22" x14ac:dyDescent="0.3">
      <c r="B934" t="s">
        <v>218</v>
      </c>
      <c r="C934" t="str">
        <f>IF(ISNUMBER(FIND(B934,'Full TS'!#REF!)),"YES","N/A")</f>
        <v>N/A</v>
      </c>
      <c r="E934" t="str">
        <f t="shared" si="19"/>
        <v>n/a</v>
      </c>
    </row>
    <row r="935" spans="1:22" x14ac:dyDescent="0.3">
      <c r="B935" t="s">
        <v>219</v>
      </c>
      <c r="C935" t="str">
        <f>IF(ISNUMBER(FIND(B935,'Full TS'!#REF!)),"YES","N/A")</f>
        <v>N/A</v>
      </c>
      <c r="E935" t="str">
        <f t="shared" si="19"/>
        <v>n/a</v>
      </c>
    </row>
    <row r="936" spans="1:22" x14ac:dyDescent="0.3">
      <c r="B936" t="s">
        <v>220</v>
      </c>
      <c r="C936" t="str">
        <f>IF(ISNUMBER(FIND(B936,'Full TS'!#REF!)),"YES","N/A")</f>
        <v>N/A</v>
      </c>
      <c r="E936" t="str">
        <f t="shared" si="19"/>
        <v>n/a</v>
      </c>
    </row>
    <row r="937" spans="1:22" x14ac:dyDescent="0.3">
      <c r="B937" t="s">
        <v>221</v>
      </c>
      <c r="C937" t="str">
        <f>IF(ISNUMBER(FIND(B937,'Full TS'!#REF!)),"YES","N/A")</f>
        <v>N/A</v>
      </c>
      <c r="E937" t="str">
        <f t="shared" si="19"/>
        <v>n/a</v>
      </c>
    </row>
    <row r="938" spans="1:22" x14ac:dyDescent="0.3">
      <c r="B938" t="s">
        <v>222</v>
      </c>
      <c r="C938" t="str">
        <f>IF(ISNUMBER(FIND(B938,'Full TS'!#REF!)),"YES","N/A")</f>
        <v>N/A</v>
      </c>
      <c r="E938" t="str">
        <f t="shared" si="19"/>
        <v>n/a</v>
      </c>
    </row>
    <row r="939" spans="1:22" x14ac:dyDescent="0.3">
      <c r="B939" t="s">
        <v>223</v>
      </c>
      <c r="C939" t="str">
        <f>IF(ISNUMBER(FIND(B939,'Full TS'!#REF!)),"YES","N/A")</f>
        <v>N/A</v>
      </c>
      <c r="E939" t="str">
        <f t="shared" si="19"/>
        <v>n/a</v>
      </c>
    </row>
    <row r="940" spans="1:22" x14ac:dyDescent="0.3">
      <c r="B940" t="s">
        <v>224</v>
      </c>
      <c r="C940" t="str">
        <f>IF(ISNUMBER(FIND(B940,'Full TS'!#REF!)),"YES","N/A")</f>
        <v>N/A</v>
      </c>
      <c r="E940" t="str">
        <f t="shared" si="19"/>
        <v>n/a</v>
      </c>
    </row>
    <row r="941" spans="1:22" x14ac:dyDescent="0.3">
      <c r="B941" t="s">
        <v>225</v>
      </c>
      <c r="C941" t="str">
        <f>IF(ISNUMBER(FIND(B941,'Full TS'!#REF!)),"YES","N/A")</f>
        <v>N/A</v>
      </c>
      <c r="E941" t="str">
        <f t="shared" si="19"/>
        <v>n/a</v>
      </c>
    </row>
    <row r="942" spans="1:22" x14ac:dyDescent="0.3">
      <c r="B942" t="s">
        <v>226</v>
      </c>
      <c r="C942" t="str">
        <f>IF(ISNUMBER(FIND(B942,'Full TS'!#REF!)),"YES","N/A")</f>
        <v>N/A</v>
      </c>
      <c r="E942" t="str">
        <f t="shared" si="19"/>
        <v>n/a</v>
      </c>
    </row>
    <row r="943" spans="1:22" x14ac:dyDescent="0.3">
      <c r="B943" t="s">
        <v>229</v>
      </c>
      <c r="C943" t="str">
        <f>IF(ISNUMBER(FIND(B943,'Full TS'!#REF!)),"YES","N/A")</f>
        <v>N/A</v>
      </c>
      <c r="E943" t="str">
        <f t="shared" si="19"/>
        <v>n/a</v>
      </c>
    </row>
    <row r="944" spans="1:22" x14ac:dyDescent="0.3">
      <c r="A944" s="27">
        <v>22</v>
      </c>
      <c r="F944" t="e" cm="1">
        <f t="array" aca="1" ref="F944" ca="1">VLOOKUP(INDIRECT("'"&amp;"Full TS"&amp;"'!"&amp;"B"&amp;A944),brandcode,2,FALSE)</f>
        <v>#N/A</v>
      </c>
      <c r="G944" cm="1">
        <f t="array" aca="1" ref="G944" ca="1">INDIRECT("'"&amp;"Full TS"&amp;"'!"&amp;"C"&amp;A944)</f>
        <v>0</v>
      </c>
      <c r="H944" t="str" cm="1">
        <f t="array" aca="1" ref="H944" ca="1">IF(ISNUMBER(SEARCH("Android",INDIRECT("'"&amp;"Full TS"&amp;"'!"&amp;"D"&amp;A944))),"AND",IF(ISNUMBER(SEARCH("iOS",INDIRECT("'"&amp;"Full TS"&amp;"'!"&amp;"D"&amp;A944))),"iOS",IF(ISNUMBER(SEARCH("Mobile",INDIRECT("'"&amp;"Full TS"&amp;"'!"&amp;"D"&amp;A944))),"MOB",IF(ISNUMBER(SEARCH("Desktop",INDIRECT("'"&amp;"Full TS"&amp;"'!"&amp;"D"&amp;A944))),"DESK",IF(ISNUMBER(SEARCH("Display",INDIRECT("'"&amp;"Full TS"&amp;"'!"&amp;"D"&amp;A944))),"DIS","")))))</f>
        <v/>
      </c>
      <c r="I944" cm="1">
        <f t="array" aca="1" ref="I944" ca="1">INDIRECT("'"&amp;"Full TS"&amp;"'!"&amp;"E"&amp;A944)</f>
        <v>0</v>
      </c>
      <c r="J944" cm="1">
        <f t="array" aca="1" ref="J944" ca="1">INDIRECT("'"&amp;"Full TS"&amp;"'!"&amp;"F"&amp;A944)</f>
        <v>0</v>
      </c>
      <c r="K944" cm="1">
        <f t="array" aca="1" ref="K944" ca="1">INDIRECT("'"&amp;"Full TS"&amp;"'!"&amp;"G"&amp;A944)</f>
        <v>0</v>
      </c>
      <c r="L944" cm="1">
        <f t="array" aca="1" ref="L944" ca="1">INDIRECT("'"&amp;"Full TS"&amp;"'!"&amp;"H"&amp;A944)</f>
        <v>0</v>
      </c>
      <c r="M944" cm="1">
        <f t="array" aca="1" ref="M944" ca="1">INDIRECT("'"&amp;"Full TS"&amp;"'!"&amp;"I"&amp;A944)</f>
        <v>0</v>
      </c>
      <c r="N944" cm="1">
        <f t="array" aca="1" ref="N944" ca="1">INDIRECT("'"&amp;"Full TS"&amp;"'!"&amp;"J"&amp;A944)</f>
        <v>0</v>
      </c>
      <c r="O944" cm="1">
        <f t="array" aca="1" ref="O944" ca="1">INDIRECT("'"&amp;"Full TS"&amp;"'!"&amp;"K"&amp;A944)</f>
        <v>0</v>
      </c>
      <c r="P944" cm="1">
        <f t="array" aca="1" ref="P944" ca="1">INDIRECT("'"&amp;"Full TS"&amp;"'!"&amp;"L"&amp;A944)</f>
        <v>0</v>
      </c>
      <c r="Q944" cm="1">
        <f t="array" aca="1" ref="Q944" ca="1">INDIRECT("'"&amp;"Full TS"&amp;"'!"&amp;"M"&amp;A944)</f>
        <v>0</v>
      </c>
      <c r="R944" cm="1">
        <f t="array" aca="1" ref="R944" ca="1">INDIRECT("'"&amp;"Full TS"&amp;"'!"&amp;"N"&amp;A944)</f>
        <v>0</v>
      </c>
      <c r="S944" t="str" cm="1">
        <f t="array" aca="1" ref="S944" ca="1">IF(ISNUMBER(SEARCH("www.",INDIRECT("'"&amp;"Full TS"&amp;"'!"&amp;"O"&amp;A944))),"LP","AS")</f>
        <v>AS</v>
      </c>
      <c r="T944" cm="1">
        <f t="array" aca="1" ref="T944" ca="1">INDIRECT("'"&amp;"Full TS"&amp;"'!"&amp;"P"&amp;A944)</f>
        <v>0</v>
      </c>
      <c r="U944" t="str" cm="1">
        <f t="array" aca="1" ref="U944" ca="1">IF(ISNUMBER(SEARCH("prospecting",INDIRECT("'"&amp;"Full TS"&amp;"'!"&amp;"Q"&amp;A944))),"P","R")</f>
        <v>R</v>
      </c>
      <c r="V944" cm="1">
        <f t="array" aca="1" ref="V944" ca="1">INDIRECT("'"&amp;"Full TS"&amp;"'!"&amp;"R"&amp;A944)</f>
        <v>0</v>
      </c>
    </row>
    <row r="945" spans="2:5" x14ac:dyDescent="0.3">
      <c r="B945" t="s">
        <v>182</v>
      </c>
      <c r="C945" t="s">
        <v>183</v>
      </c>
    </row>
    <row r="946" spans="2:5" x14ac:dyDescent="0.3">
      <c r="B946" t="s">
        <v>184</v>
      </c>
      <c r="C946" t="str">
        <f>IF(ISNUMBER(FIND(B946,'Full TS'!#REF!)),"YES","N/A")</f>
        <v>N/A</v>
      </c>
      <c r="E946" t="str">
        <f>IF(C946="n/a","n/a",_xlfn.TEXTJOIN("-",FALSE,$F$944:$S$944,B946,$U$944:$V$944))</f>
        <v>n/a</v>
      </c>
    </row>
    <row r="947" spans="2:5" x14ac:dyDescent="0.3">
      <c r="B947" t="s">
        <v>185</v>
      </c>
      <c r="C947" t="str">
        <f>IF(ISNUMBER(FIND(B947,'Full TS'!#REF!)),"YES","N/A")</f>
        <v>N/A</v>
      </c>
      <c r="E947" t="str">
        <f t="shared" ref="E947:E990" si="20">IF(C947="n/a","n/a",_xlfn.TEXTJOIN("-",FALSE,$F$944:$S$944,B947,$U$944:$V$944))</f>
        <v>n/a</v>
      </c>
    </row>
    <row r="948" spans="2:5" x14ac:dyDescent="0.3">
      <c r="B948" t="s">
        <v>186</v>
      </c>
      <c r="C948" t="str">
        <f>IF(ISNUMBER(FIND(B948,'Full TS'!#REF!)),"YES","N/A")</f>
        <v>N/A</v>
      </c>
      <c r="E948" t="str">
        <f t="shared" si="20"/>
        <v>n/a</v>
      </c>
    </row>
    <row r="949" spans="2:5" x14ac:dyDescent="0.3">
      <c r="B949" t="s">
        <v>187</v>
      </c>
      <c r="C949" t="str">
        <f>IF(ISNUMBER(FIND(B949,'Full TS'!#REF!)),"YES","N/A")</f>
        <v>N/A</v>
      </c>
      <c r="E949" t="str">
        <f t="shared" si="20"/>
        <v>n/a</v>
      </c>
    </row>
    <row r="950" spans="2:5" x14ac:dyDescent="0.3">
      <c r="B950" t="s">
        <v>188</v>
      </c>
      <c r="C950" t="str">
        <f>IF(ISNUMBER(FIND(B950,'Full TS'!#REF!)),"YES","N/A")</f>
        <v>N/A</v>
      </c>
      <c r="E950" t="str">
        <f t="shared" si="20"/>
        <v>n/a</v>
      </c>
    </row>
    <row r="951" spans="2:5" x14ac:dyDescent="0.3">
      <c r="B951" t="s">
        <v>189</v>
      </c>
      <c r="C951" t="str">
        <f>IF(ISNUMBER(FIND(B951,'Full TS'!#REF!)),"YES","N/A")</f>
        <v>N/A</v>
      </c>
      <c r="E951" t="str">
        <f t="shared" si="20"/>
        <v>n/a</v>
      </c>
    </row>
    <row r="952" spans="2:5" x14ac:dyDescent="0.3">
      <c r="B952" t="s">
        <v>190</v>
      </c>
      <c r="C952" t="str">
        <f>IF(ISNUMBER(FIND(B952,'Full TS'!#REF!)),"YES","N/A")</f>
        <v>N/A</v>
      </c>
      <c r="E952" t="str">
        <f t="shared" si="20"/>
        <v>n/a</v>
      </c>
    </row>
    <row r="953" spans="2:5" x14ac:dyDescent="0.3">
      <c r="B953" t="s">
        <v>191</v>
      </c>
      <c r="C953" t="str">
        <f>IF(ISNUMBER(FIND(B953,'Full TS'!#REF!)),"YES","N/A")</f>
        <v>N/A</v>
      </c>
      <c r="E953" t="str">
        <f t="shared" si="20"/>
        <v>n/a</v>
      </c>
    </row>
    <row r="954" spans="2:5" x14ac:dyDescent="0.3">
      <c r="B954" t="s">
        <v>192</v>
      </c>
      <c r="C954" t="str">
        <f>IF(ISNUMBER(FIND(B954,'Full TS'!#REF!)),"YES","N/A")</f>
        <v>N/A</v>
      </c>
      <c r="E954" t="str">
        <f t="shared" si="20"/>
        <v>n/a</v>
      </c>
    </row>
    <row r="955" spans="2:5" x14ac:dyDescent="0.3">
      <c r="B955" t="s">
        <v>193</v>
      </c>
      <c r="C955" t="str">
        <f>IF(ISNUMBER(FIND(B955,'Full TS'!#REF!)),"YES","N/A")</f>
        <v>N/A</v>
      </c>
      <c r="E955" t="str">
        <f t="shared" si="20"/>
        <v>n/a</v>
      </c>
    </row>
    <row r="956" spans="2:5" x14ac:dyDescent="0.3">
      <c r="B956" t="s">
        <v>194</v>
      </c>
      <c r="C956" t="str">
        <f>IF(ISNUMBER(FIND(B956,'Full TS'!#REF!)),"YES","N/A")</f>
        <v>N/A</v>
      </c>
      <c r="E956" t="str">
        <f t="shared" si="20"/>
        <v>n/a</v>
      </c>
    </row>
    <row r="957" spans="2:5" x14ac:dyDescent="0.3">
      <c r="B957" t="s">
        <v>195</v>
      </c>
      <c r="C957" t="str">
        <f>IF(ISNUMBER(FIND(B957,'Full TS'!#REF!)),"YES","N/A")</f>
        <v>N/A</v>
      </c>
      <c r="E957" t="str">
        <f t="shared" si="20"/>
        <v>n/a</v>
      </c>
    </row>
    <row r="958" spans="2:5" x14ac:dyDescent="0.3">
      <c r="B958" t="s">
        <v>196</v>
      </c>
      <c r="C958" t="str">
        <f>IF(ISNUMBER(FIND(B958,'Full TS'!#REF!)),"YES","N/A")</f>
        <v>N/A</v>
      </c>
      <c r="E958" t="str">
        <f t="shared" si="20"/>
        <v>n/a</v>
      </c>
    </row>
    <row r="959" spans="2:5" x14ac:dyDescent="0.3">
      <c r="B959" t="s">
        <v>197</v>
      </c>
      <c r="C959" t="str">
        <f>IF(ISNUMBER(FIND(B959,'Full TS'!#REF!)),"YES","N/A")</f>
        <v>N/A</v>
      </c>
      <c r="E959" t="str">
        <f t="shared" si="20"/>
        <v>n/a</v>
      </c>
    </row>
    <row r="960" spans="2:5" x14ac:dyDescent="0.3">
      <c r="B960" t="s">
        <v>198</v>
      </c>
      <c r="C960" t="str">
        <f>IF(ISNUMBER(FIND(B960,'Full TS'!#REF!)),"YES","N/A")</f>
        <v>N/A</v>
      </c>
      <c r="E960" t="str">
        <f t="shared" si="20"/>
        <v>n/a</v>
      </c>
    </row>
    <row r="961" spans="2:5" x14ac:dyDescent="0.3">
      <c r="B961" t="s">
        <v>199</v>
      </c>
      <c r="C961" t="str">
        <f>IF(ISNUMBER(FIND(B961,'Full TS'!#REF!)),"YES","N/A")</f>
        <v>N/A</v>
      </c>
      <c r="E961" t="str">
        <f t="shared" si="20"/>
        <v>n/a</v>
      </c>
    </row>
    <row r="962" spans="2:5" x14ac:dyDescent="0.3">
      <c r="B962" t="s">
        <v>200</v>
      </c>
      <c r="C962" t="str">
        <f>IF(ISNUMBER(FIND(B962,'Full TS'!#REF!)),"YES","N/A")</f>
        <v>N/A</v>
      </c>
      <c r="E962" t="str">
        <f t="shared" si="20"/>
        <v>n/a</v>
      </c>
    </row>
    <row r="963" spans="2:5" x14ac:dyDescent="0.3">
      <c r="B963" t="s">
        <v>201</v>
      </c>
      <c r="C963" t="str">
        <f>IF(ISNUMBER(FIND(B963,'Full TS'!#REF!)),"YES","N/A")</f>
        <v>N/A</v>
      </c>
      <c r="E963" t="str">
        <f t="shared" si="20"/>
        <v>n/a</v>
      </c>
    </row>
    <row r="964" spans="2:5" x14ac:dyDescent="0.3">
      <c r="B964" t="s">
        <v>202</v>
      </c>
      <c r="C964" t="str">
        <f>IF(ISNUMBER(FIND(B964,'Full TS'!#REF!)),"YES","N/A")</f>
        <v>N/A</v>
      </c>
      <c r="E964" t="str">
        <f t="shared" si="20"/>
        <v>n/a</v>
      </c>
    </row>
    <row r="965" spans="2:5" x14ac:dyDescent="0.3">
      <c r="B965" t="s">
        <v>203</v>
      </c>
      <c r="C965" t="str">
        <f>IF(ISNUMBER(FIND(B965,'Full TS'!#REF!)),"YES","N/A")</f>
        <v>N/A</v>
      </c>
      <c r="E965" t="str">
        <f t="shared" si="20"/>
        <v>n/a</v>
      </c>
    </row>
    <row r="966" spans="2:5" x14ac:dyDescent="0.3">
      <c r="B966" t="s">
        <v>204</v>
      </c>
      <c r="C966" t="str">
        <f>IF(ISNUMBER(FIND(B966,'Full TS'!#REF!)),"YES","N/A")</f>
        <v>N/A</v>
      </c>
      <c r="E966" t="str">
        <f t="shared" si="20"/>
        <v>n/a</v>
      </c>
    </row>
    <row r="967" spans="2:5" x14ac:dyDescent="0.3">
      <c r="B967" t="s">
        <v>205</v>
      </c>
      <c r="C967" t="str">
        <f>IF(ISNUMBER(FIND(B967,'Full TS'!#REF!)),"YES","N/A")</f>
        <v>N/A</v>
      </c>
      <c r="E967" t="str">
        <f t="shared" si="20"/>
        <v>n/a</v>
      </c>
    </row>
    <row r="968" spans="2:5" x14ac:dyDescent="0.3">
      <c r="B968" t="s">
        <v>206</v>
      </c>
      <c r="C968" t="str">
        <f>IF(ISNUMBER(FIND(B968,'Full TS'!#REF!)),"YES","N/A")</f>
        <v>N/A</v>
      </c>
      <c r="E968" t="str">
        <f t="shared" si="20"/>
        <v>n/a</v>
      </c>
    </row>
    <row r="969" spans="2:5" x14ac:dyDescent="0.3">
      <c r="B969" t="s">
        <v>207</v>
      </c>
      <c r="C969" t="str">
        <f>IF(ISNUMBER(FIND(B969,'Full TS'!#REF!)),"YES","N/A")</f>
        <v>N/A</v>
      </c>
      <c r="E969" t="str">
        <f t="shared" si="20"/>
        <v>n/a</v>
      </c>
    </row>
    <row r="970" spans="2:5" x14ac:dyDescent="0.3">
      <c r="B970" t="s">
        <v>208</v>
      </c>
      <c r="C970" t="str">
        <f>IF(ISNUMBER(FIND(B970,'Full TS'!#REF!)),"YES","N/A")</f>
        <v>N/A</v>
      </c>
      <c r="E970" t="str">
        <f t="shared" si="20"/>
        <v>n/a</v>
      </c>
    </row>
    <row r="971" spans="2:5" x14ac:dyDescent="0.3">
      <c r="B971" t="s">
        <v>209</v>
      </c>
      <c r="C971" t="str">
        <f>IF(ISNUMBER(FIND(B971,'Full TS'!#REF!)),"YES","N/A")</f>
        <v>N/A</v>
      </c>
      <c r="E971" t="str">
        <f t="shared" si="20"/>
        <v>n/a</v>
      </c>
    </row>
    <row r="972" spans="2:5" x14ac:dyDescent="0.3">
      <c r="B972" t="s">
        <v>210</v>
      </c>
      <c r="C972" t="str">
        <f>IF(ISNUMBER(FIND(B972,'Full TS'!#REF!)),"YES","N/A")</f>
        <v>N/A</v>
      </c>
      <c r="E972" t="str">
        <f t="shared" si="20"/>
        <v>n/a</v>
      </c>
    </row>
    <row r="973" spans="2:5" x14ac:dyDescent="0.3">
      <c r="B973" t="s">
        <v>211</v>
      </c>
      <c r="C973" t="str">
        <f>IF(ISNUMBER(FIND(B973,'Full TS'!#REF!)),"YES","N/A")</f>
        <v>N/A</v>
      </c>
      <c r="E973" t="str">
        <f t="shared" si="20"/>
        <v>n/a</v>
      </c>
    </row>
    <row r="974" spans="2:5" x14ac:dyDescent="0.3">
      <c r="B974" t="s">
        <v>199</v>
      </c>
      <c r="C974" t="str">
        <f>IF(ISNUMBER(FIND(B974,'Full TS'!#REF!)),"YES","N/A")</f>
        <v>N/A</v>
      </c>
      <c r="E974" t="str">
        <f t="shared" si="20"/>
        <v>n/a</v>
      </c>
    </row>
    <row r="975" spans="2:5" x14ac:dyDescent="0.3">
      <c r="B975" t="s">
        <v>212</v>
      </c>
      <c r="C975" t="str">
        <f>IF(ISNUMBER(FIND(B975,'Full TS'!#REF!)),"YES","N/A")</f>
        <v>N/A</v>
      </c>
      <c r="E975" t="str">
        <f t="shared" si="20"/>
        <v>n/a</v>
      </c>
    </row>
    <row r="976" spans="2:5" x14ac:dyDescent="0.3">
      <c r="B976" t="s">
        <v>213</v>
      </c>
      <c r="C976" t="str">
        <f>IF(ISNUMBER(FIND(B976,'Full TS'!#REF!)),"YES","N/A")</f>
        <v>N/A</v>
      </c>
      <c r="E976" t="str">
        <f t="shared" si="20"/>
        <v>n/a</v>
      </c>
    </row>
    <row r="977" spans="1:22" x14ac:dyDescent="0.3">
      <c r="B977" t="s">
        <v>214</v>
      </c>
      <c r="C977" t="str">
        <f>IF(ISNUMBER(FIND(B977,'Full TS'!#REF!)),"YES","N/A")</f>
        <v>N/A</v>
      </c>
      <c r="E977" t="str">
        <f t="shared" si="20"/>
        <v>n/a</v>
      </c>
    </row>
    <row r="978" spans="1:22" x14ac:dyDescent="0.3">
      <c r="B978" t="s">
        <v>215</v>
      </c>
      <c r="C978" t="str">
        <f>IF(ISNUMBER(FIND(B978,'Full TS'!#REF!)),"YES","N/A")</f>
        <v>N/A</v>
      </c>
      <c r="E978" t="str">
        <f t="shared" si="20"/>
        <v>n/a</v>
      </c>
    </row>
    <row r="979" spans="1:22" x14ac:dyDescent="0.3">
      <c r="B979" t="s">
        <v>216</v>
      </c>
      <c r="C979" t="str">
        <f>IF(ISNUMBER(FIND(B979,'Full TS'!#REF!)),"YES","N/A")</f>
        <v>N/A</v>
      </c>
      <c r="E979" t="str">
        <f t="shared" si="20"/>
        <v>n/a</v>
      </c>
    </row>
    <row r="980" spans="1:22" x14ac:dyDescent="0.3">
      <c r="B980" t="s">
        <v>217</v>
      </c>
      <c r="C980" t="str">
        <f>IF(ISNUMBER(FIND(B980,'Full TS'!#REF!)),"YES","N/A")</f>
        <v>N/A</v>
      </c>
      <c r="E980" t="str">
        <f t="shared" si="20"/>
        <v>n/a</v>
      </c>
    </row>
    <row r="981" spans="1:22" x14ac:dyDescent="0.3">
      <c r="B981" t="s">
        <v>218</v>
      </c>
      <c r="C981" t="str">
        <f>IF(ISNUMBER(FIND(B981,'Full TS'!#REF!)),"YES","N/A")</f>
        <v>N/A</v>
      </c>
      <c r="E981" t="str">
        <f t="shared" si="20"/>
        <v>n/a</v>
      </c>
    </row>
    <row r="982" spans="1:22" x14ac:dyDescent="0.3">
      <c r="B982" t="s">
        <v>219</v>
      </c>
      <c r="C982" t="str">
        <f>IF(ISNUMBER(FIND(B982,'Full TS'!#REF!)),"YES","N/A")</f>
        <v>N/A</v>
      </c>
      <c r="E982" t="str">
        <f t="shared" si="20"/>
        <v>n/a</v>
      </c>
    </row>
    <row r="983" spans="1:22" x14ac:dyDescent="0.3">
      <c r="B983" t="s">
        <v>220</v>
      </c>
      <c r="C983" t="str">
        <f>IF(ISNUMBER(FIND(B983,'Full TS'!#REF!)),"YES","N/A")</f>
        <v>N/A</v>
      </c>
      <c r="E983" t="str">
        <f t="shared" si="20"/>
        <v>n/a</v>
      </c>
    </row>
    <row r="984" spans="1:22" x14ac:dyDescent="0.3">
      <c r="B984" t="s">
        <v>221</v>
      </c>
      <c r="C984" t="str">
        <f>IF(ISNUMBER(FIND(B984,'Full TS'!#REF!)),"YES","N/A")</f>
        <v>N/A</v>
      </c>
      <c r="E984" t="str">
        <f t="shared" si="20"/>
        <v>n/a</v>
      </c>
    </row>
    <row r="985" spans="1:22" x14ac:dyDescent="0.3">
      <c r="B985" t="s">
        <v>222</v>
      </c>
      <c r="C985" t="str">
        <f>IF(ISNUMBER(FIND(B985,'Full TS'!#REF!)),"YES","N/A")</f>
        <v>N/A</v>
      </c>
      <c r="E985" t="str">
        <f t="shared" si="20"/>
        <v>n/a</v>
      </c>
    </row>
    <row r="986" spans="1:22" x14ac:dyDescent="0.3">
      <c r="B986" t="s">
        <v>223</v>
      </c>
      <c r="C986" t="str">
        <f>IF(ISNUMBER(FIND(B986,'Full TS'!#REF!)),"YES","N/A")</f>
        <v>N/A</v>
      </c>
      <c r="E986" t="str">
        <f t="shared" si="20"/>
        <v>n/a</v>
      </c>
    </row>
    <row r="987" spans="1:22" x14ac:dyDescent="0.3">
      <c r="B987" t="s">
        <v>224</v>
      </c>
      <c r="C987" t="str">
        <f>IF(ISNUMBER(FIND(B987,'Full TS'!#REF!)),"YES","N/A")</f>
        <v>N/A</v>
      </c>
      <c r="E987" t="str">
        <f t="shared" si="20"/>
        <v>n/a</v>
      </c>
    </row>
    <row r="988" spans="1:22" x14ac:dyDescent="0.3">
      <c r="B988" t="s">
        <v>225</v>
      </c>
      <c r="C988" t="str">
        <f>IF(ISNUMBER(FIND(B988,'Full TS'!#REF!)),"YES","N/A")</f>
        <v>N/A</v>
      </c>
      <c r="E988" t="str">
        <f t="shared" si="20"/>
        <v>n/a</v>
      </c>
    </row>
    <row r="989" spans="1:22" x14ac:dyDescent="0.3">
      <c r="B989" t="s">
        <v>226</v>
      </c>
      <c r="C989" t="str">
        <f>IF(ISNUMBER(FIND(B989,'Full TS'!#REF!)),"YES","N/A")</f>
        <v>N/A</v>
      </c>
      <c r="E989" t="str">
        <f t="shared" si="20"/>
        <v>n/a</v>
      </c>
    </row>
    <row r="990" spans="1:22" x14ac:dyDescent="0.3">
      <c r="B990" t="s">
        <v>229</v>
      </c>
      <c r="C990" t="str">
        <f>IF(ISNUMBER(FIND(B990,'Full TS'!#REF!)),"YES","N/A")</f>
        <v>N/A</v>
      </c>
      <c r="E990" t="str">
        <f t="shared" si="20"/>
        <v>n/a</v>
      </c>
    </row>
    <row r="991" spans="1:22" x14ac:dyDescent="0.3">
      <c r="A991" s="27">
        <v>23</v>
      </c>
      <c r="F991" t="e" cm="1">
        <f t="array" aca="1" ref="F991" ca="1">VLOOKUP(INDIRECT("'"&amp;"Full TS"&amp;"'!"&amp;"B"&amp;A991),brandcode,2,FALSE)</f>
        <v>#N/A</v>
      </c>
      <c r="G991" cm="1">
        <f t="array" aca="1" ref="G991" ca="1">INDIRECT("'"&amp;"Full TS"&amp;"'!"&amp;"C"&amp;A991)</f>
        <v>0</v>
      </c>
      <c r="H991" t="str" cm="1">
        <f t="array" aca="1" ref="H991" ca="1">IF(ISNUMBER(SEARCH("Android",INDIRECT("'"&amp;"Full TS"&amp;"'!"&amp;"D"&amp;A991))),"AND",IF(ISNUMBER(SEARCH("iOS",INDIRECT("'"&amp;"Full TS"&amp;"'!"&amp;"D"&amp;A991))),"iOS",IF(ISNUMBER(SEARCH("Mobile",INDIRECT("'"&amp;"Full TS"&amp;"'!"&amp;"D"&amp;A991))),"MOB",IF(ISNUMBER(SEARCH("Desktop",INDIRECT("'"&amp;"Full TS"&amp;"'!"&amp;"D"&amp;A991))),"DESK",IF(ISNUMBER(SEARCH("Display",INDIRECT("'"&amp;"Full TS"&amp;"'!"&amp;"D"&amp;A991))),"DIS","")))))</f>
        <v/>
      </c>
      <c r="I991" cm="1">
        <f t="array" aca="1" ref="I991" ca="1">INDIRECT("'"&amp;"Full TS"&amp;"'!"&amp;"E"&amp;A991)</f>
        <v>0</v>
      </c>
      <c r="J991" cm="1">
        <f t="array" aca="1" ref="J991" ca="1">INDIRECT("'"&amp;"Full TS"&amp;"'!"&amp;"F"&amp;A991)</f>
        <v>0</v>
      </c>
      <c r="K991" cm="1">
        <f t="array" aca="1" ref="K991" ca="1">INDIRECT("'"&amp;"Full TS"&amp;"'!"&amp;"G"&amp;A991)</f>
        <v>0</v>
      </c>
      <c r="L991" cm="1">
        <f t="array" aca="1" ref="L991" ca="1">INDIRECT("'"&amp;"Full TS"&amp;"'!"&amp;"H"&amp;A991)</f>
        <v>0</v>
      </c>
      <c r="M991" cm="1">
        <f t="array" aca="1" ref="M991" ca="1">INDIRECT("'"&amp;"Full TS"&amp;"'!"&amp;"I"&amp;A991)</f>
        <v>0</v>
      </c>
      <c r="N991" cm="1">
        <f t="array" aca="1" ref="N991" ca="1">INDIRECT("'"&amp;"Full TS"&amp;"'!"&amp;"J"&amp;A991)</f>
        <v>0</v>
      </c>
      <c r="O991" cm="1">
        <f t="array" aca="1" ref="O991" ca="1">INDIRECT("'"&amp;"Full TS"&amp;"'!"&amp;"K"&amp;A991)</f>
        <v>0</v>
      </c>
      <c r="P991" cm="1">
        <f t="array" aca="1" ref="P991" ca="1">INDIRECT("'"&amp;"Full TS"&amp;"'!"&amp;"L"&amp;A991)</f>
        <v>0</v>
      </c>
      <c r="Q991" cm="1">
        <f t="array" aca="1" ref="Q991" ca="1">INDIRECT("'"&amp;"Full TS"&amp;"'!"&amp;"M"&amp;A991)</f>
        <v>0</v>
      </c>
      <c r="R991" cm="1">
        <f t="array" aca="1" ref="R991" ca="1">INDIRECT("'"&amp;"Full TS"&amp;"'!"&amp;"N"&amp;A991)</f>
        <v>0</v>
      </c>
      <c r="S991" t="str" cm="1">
        <f t="array" aca="1" ref="S991" ca="1">IF(ISNUMBER(SEARCH("www.",INDIRECT("'"&amp;"Full TS"&amp;"'!"&amp;"O"&amp;A991))),"LP","AS")</f>
        <v>AS</v>
      </c>
      <c r="T991" cm="1">
        <f t="array" aca="1" ref="T991" ca="1">INDIRECT("'"&amp;"Full TS"&amp;"'!"&amp;"P"&amp;A991)</f>
        <v>0</v>
      </c>
      <c r="U991" t="str" cm="1">
        <f t="array" aca="1" ref="U991" ca="1">IF(ISNUMBER(SEARCH("prospecting",INDIRECT("'"&amp;"Full TS"&amp;"'!"&amp;"Q"&amp;A991))),"P","R")</f>
        <v>R</v>
      </c>
      <c r="V991" cm="1">
        <f t="array" aca="1" ref="V991" ca="1">INDIRECT("'"&amp;"Full TS"&amp;"'!"&amp;"R"&amp;A991)</f>
        <v>0</v>
      </c>
    </row>
    <row r="992" spans="1:22" x14ac:dyDescent="0.3">
      <c r="B992" t="s">
        <v>182</v>
      </c>
      <c r="C992" t="s">
        <v>183</v>
      </c>
    </row>
    <row r="993" spans="2:5" x14ac:dyDescent="0.3">
      <c r="B993" t="s">
        <v>184</v>
      </c>
      <c r="C993" t="str">
        <f>IF(ISNUMBER(FIND(B993,'Full TS'!#REF!)),"YES","N/A")</f>
        <v>N/A</v>
      </c>
      <c r="E993" t="str">
        <f>IF(C993="n/a","n/a",_xlfn.TEXTJOIN("-",FALSE,$F$991:$S$991,B993,$U$991:$V$991))</f>
        <v>n/a</v>
      </c>
    </row>
    <row r="994" spans="2:5" x14ac:dyDescent="0.3">
      <c r="B994" t="s">
        <v>185</v>
      </c>
      <c r="C994" t="str">
        <f>IF(ISNUMBER(FIND(B994,'Full TS'!#REF!)),"YES","N/A")</f>
        <v>N/A</v>
      </c>
      <c r="E994" t="str">
        <f t="shared" ref="E994:E1037" si="21">IF(C994="n/a","n/a",_xlfn.TEXTJOIN("-",FALSE,$F$991:$S$991,B994,$U$991:$V$991))</f>
        <v>n/a</v>
      </c>
    </row>
    <row r="995" spans="2:5" x14ac:dyDescent="0.3">
      <c r="B995" t="s">
        <v>186</v>
      </c>
      <c r="C995" t="str">
        <f>IF(ISNUMBER(FIND(B995,'Full TS'!#REF!)),"YES","N/A")</f>
        <v>N/A</v>
      </c>
      <c r="E995" t="str">
        <f t="shared" si="21"/>
        <v>n/a</v>
      </c>
    </row>
    <row r="996" spans="2:5" x14ac:dyDescent="0.3">
      <c r="B996" t="s">
        <v>187</v>
      </c>
      <c r="C996" t="str">
        <f>IF(ISNUMBER(FIND(B996,'Full TS'!#REF!)),"YES","N/A")</f>
        <v>N/A</v>
      </c>
      <c r="E996" t="str">
        <f t="shared" si="21"/>
        <v>n/a</v>
      </c>
    </row>
    <row r="997" spans="2:5" x14ac:dyDescent="0.3">
      <c r="B997" t="s">
        <v>188</v>
      </c>
      <c r="C997" t="str">
        <f>IF(ISNUMBER(FIND(B997,'Full TS'!#REF!)),"YES","N/A")</f>
        <v>N/A</v>
      </c>
      <c r="E997" t="str">
        <f t="shared" si="21"/>
        <v>n/a</v>
      </c>
    </row>
    <row r="998" spans="2:5" x14ac:dyDescent="0.3">
      <c r="B998" t="s">
        <v>189</v>
      </c>
      <c r="C998" t="str">
        <f>IF(ISNUMBER(FIND(B998,'Full TS'!#REF!)),"YES","N/A")</f>
        <v>N/A</v>
      </c>
      <c r="E998" t="str">
        <f t="shared" si="21"/>
        <v>n/a</v>
      </c>
    </row>
    <row r="999" spans="2:5" x14ac:dyDescent="0.3">
      <c r="B999" t="s">
        <v>190</v>
      </c>
      <c r="C999" t="str">
        <f>IF(ISNUMBER(FIND(B999,'Full TS'!#REF!)),"YES","N/A")</f>
        <v>N/A</v>
      </c>
      <c r="E999" t="str">
        <f t="shared" si="21"/>
        <v>n/a</v>
      </c>
    </row>
    <row r="1000" spans="2:5" x14ac:dyDescent="0.3">
      <c r="B1000" t="s">
        <v>191</v>
      </c>
      <c r="C1000" t="str">
        <f>IF(ISNUMBER(FIND(B1000,'Full TS'!#REF!)),"YES","N/A")</f>
        <v>N/A</v>
      </c>
      <c r="E1000" t="str">
        <f t="shared" si="21"/>
        <v>n/a</v>
      </c>
    </row>
    <row r="1001" spans="2:5" x14ac:dyDescent="0.3">
      <c r="B1001" t="s">
        <v>192</v>
      </c>
      <c r="C1001" t="str">
        <f>IF(ISNUMBER(FIND(B1001,'Full TS'!#REF!)),"YES","N/A")</f>
        <v>N/A</v>
      </c>
      <c r="E1001" t="str">
        <f t="shared" si="21"/>
        <v>n/a</v>
      </c>
    </row>
    <row r="1002" spans="2:5" x14ac:dyDescent="0.3">
      <c r="B1002" t="s">
        <v>193</v>
      </c>
      <c r="C1002" t="str">
        <f>IF(ISNUMBER(FIND(B1002,'Full TS'!#REF!)),"YES","N/A")</f>
        <v>N/A</v>
      </c>
      <c r="E1002" t="str">
        <f t="shared" si="21"/>
        <v>n/a</v>
      </c>
    </row>
    <row r="1003" spans="2:5" x14ac:dyDescent="0.3">
      <c r="B1003" t="s">
        <v>194</v>
      </c>
      <c r="C1003" t="str">
        <f>IF(ISNUMBER(FIND(B1003,'Full TS'!#REF!)),"YES","N/A")</f>
        <v>N/A</v>
      </c>
      <c r="E1003" t="str">
        <f t="shared" si="21"/>
        <v>n/a</v>
      </c>
    </row>
    <row r="1004" spans="2:5" x14ac:dyDescent="0.3">
      <c r="B1004" t="s">
        <v>195</v>
      </c>
      <c r="C1004" t="str">
        <f>IF(ISNUMBER(FIND(B1004,'Full TS'!#REF!)),"YES","N/A")</f>
        <v>N/A</v>
      </c>
      <c r="E1004" t="str">
        <f t="shared" si="21"/>
        <v>n/a</v>
      </c>
    </row>
    <row r="1005" spans="2:5" x14ac:dyDescent="0.3">
      <c r="B1005" t="s">
        <v>196</v>
      </c>
      <c r="C1005" t="str">
        <f>IF(ISNUMBER(FIND(B1005,'Full TS'!#REF!)),"YES","N/A")</f>
        <v>N/A</v>
      </c>
      <c r="E1005" t="str">
        <f t="shared" si="21"/>
        <v>n/a</v>
      </c>
    </row>
    <row r="1006" spans="2:5" x14ac:dyDescent="0.3">
      <c r="B1006" t="s">
        <v>197</v>
      </c>
      <c r="C1006" t="str">
        <f>IF(ISNUMBER(FIND(B1006,'Full TS'!#REF!)),"YES","N/A")</f>
        <v>N/A</v>
      </c>
      <c r="E1006" t="str">
        <f t="shared" si="21"/>
        <v>n/a</v>
      </c>
    </row>
    <row r="1007" spans="2:5" x14ac:dyDescent="0.3">
      <c r="B1007" t="s">
        <v>198</v>
      </c>
      <c r="C1007" t="str">
        <f>IF(ISNUMBER(FIND(B1007,'Full TS'!#REF!)),"YES","N/A")</f>
        <v>N/A</v>
      </c>
      <c r="E1007" t="str">
        <f t="shared" si="21"/>
        <v>n/a</v>
      </c>
    </row>
    <row r="1008" spans="2:5" x14ac:dyDescent="0.3">
      <c r="B1008" t="s">
        <v>199</v>
      </c>
      <c r="C1008" t="str">
        <f>IF(ISNUMBER(FIND(B1008,'Full TS'!#REF!)),"YES","N/A")</f>
        <v>N/A</v>
      </c>
      <c r="E1008" t="str">
        <f t="shared" si="21"/>
        <v>n/a</v>
      </c>
    </row>
    <row r="1009" spans="2:5" x14ac:dyDescent="0.3">
      <c r="B1009" t="s">
        <v>200</v>
      </c>
      <c r="C1009" t="str">
        <f>IF(ISNUMBER(FIND(B1009,'Full TS'!#REF!)),"YES","N/A")</f>
        <v>N/A</v>
      </c>
      <c r="E1009" t="str">
        <f t="shared" si="21"/>
        <v>n/a</v>
      </c>
    </row>
    <row r="1010" spans="2:5" x14ac:dyDescent="0.3">
      <c r="B1010" t="s">
        <v>201</v>
      </c>
      <c r="C1010" t="str">
        <f>IF(ISNUMBER(FIND(B1010,'Full TS'!#REF!)),"YES","N/A")</f>
        <v>N/A</v>
      </c>
      <c r="E1010" t="str">
        <f t="shared" si="21"/>
        <v>n/a</v>
      </c>
    </row>
    <row r="1011" spans="2:5" x14ac:dyDescent="0.3">
      <c r="B1011" t="s">
        <v>202</v>
      </c>
      <c r="C1011" t="str">
        <f>IF(ISNUMBER(FIND(B1011,'Full TS'!#REF!)),"YES","N/A")</f>
        <v>N/A</v>
      </c>
      <c r="E1011" t="str">
        <f t="shared" si="21"/>
        <v>n/a</v>
      </c>
    </row>
    <row r="1012" spans="2:5" x14ac:dyDescent="0.3">
      <c r="B1012" t="s">
        <v>203</v>
      </c>
      <c r="C1012" t="str">
        <f>IF(ISNUMBER(FIND(B1012,'Full TS'!#REF!)),"YES","N/A")</f>
        <v>N/A</v>
      </c>
      <c r="E1012" t="str">
        <f t="shared" si="21"/>
        <v>n/a</v>
      </c>
    </row>
    <row r="1013" spans="2:5" x14ac:dyDescent="0.3">
      <c r="B1013" t="s">
        <v>204</v>
      </c>
      <c r="C1013" t="str">
        <f>IF(ISNUMBER(FIND(B1013,'Full TS'!#REF!)),"YES","N/A")</f>
        <v>N/A</v>
      </c>
      <c r="E1013" t="str">
        <f t="shared" si="21"/>
        <v>n/a</v>
      </c>
    </row>
    <row r="1014" spans="2:5" x14ac:dyDescent="0.3">
      <c r="B1014" t="s">
        <v>205</v>
      </c>
      <c r="C1014" t="str">
        <f>IF(ISNUMBER(FIND(B1014,'Full TS'!#REF!)),"YES","N/A")</f>
        <v>N/A</v>
      </c>
      <c r="E1014" t="str">
        <f t="shared" si="21"/>
        <v>n/a</v>
      </c>
    </row>
    <row r="1015" spans="2:5" x14ac:dyDescent="0.3">
      <c r="B1015" t="s">
        <v>206</v>
      </c>
      <c r="C1015" t="str">
        <f>IF(ISNUMBER(FIND(B1015,'Full TS'!#REF!)),"YES","N/A")</f>
        <v>N/A</v>
      </c>
      <c r="E1015" t="str">
        <f t="shared" si="21"/>
        <v>n/a</v>
      </c>
    </row>
    <row r="1016" spans="2:5" x14ac:dyDescent="0.3">
      <c r="B1016" t="s">
        <v>207</v>
      </c>
      <c r="C1016" t="str">
        <f>IF(ISNUMBER(FIND(B1016,'Full TS'!#REF!)),"YES","N/A")</f>
        <v>N/A</v>
      </c>
      <c r="E1016" t="str">
        <f t="shared" si="21"/>
        <v>n/a</v>
      </c>
    </row>
    <row r="1017" spans="2:5" x14ac:dyDescent="0.3">
      <c r="B1017" t="s">
        <v>208</v>
      </c>
      <c r="C1017" t="str">
        <f>IF(ISNUMBER(FIND(B1017,'Full TS'!#REF!)),"YES","N/A")</f>
        <v>N/A</v>
      </c>
      <c r="E1017" t="str">
        <f t="shared" si="21"/>
        <v>n/a</v>
      </c>
    </row>
    <row r="1018" spans="2:5" x14ac:dyDescent="0.3">
      <c r="B1018" t="s">
        <v>209</v>
      </c>
      <c r="C1018" t="str">
        <f>IF(ISNUMBER(FIND(B1018,'Full TS'!#REF!)),"YES","N/A")</f>
        <v>N/A</v>
      </c>
      <c r="E1018" t="str">
        <f t="shared" si="21"/>
        <v>n/a</v>
      </c>
    </row>
    <row r="1019" spans="2:5" x14ac:dyDescent="0.3">
      <c r="B1019" t="s">
        <v>210</v>
      </c>
      <c r="C1019" t="str">
        <f>IF(ISNUMBER(FIND(B1019,'Full TS'!#REF!)),"YES","N/A")</f>
        <v>N/A</v>
      </c>
      <c r="E1019" t="str">
        <f t="shared" si="21"/>
        <v>n/a</v>
      </c>
    </row>
    <row r="1020" spans="2:5" x14ac:dyDescent="0.3">
      <c r="B1020" t="s">
        <v>211</v>
      </c>
      <c r="C1020" t="str">
        <f>IF(ISNUMBER(FIND(B1020,'Full TS'!#REF!)),"YES","N/A")</f>
        <v>N/A</v>
      </c>
      <c r="E1020" t="str">
        <f t="shared" si="21"/>
        <v>n/a</v>
      </c>
    </row>
    <row r="1021" spans="2:5" x14ac:dyDescent="0.3">
      <c r="B1021" t="s">
        <v>199</v>
      </c>
      <c r="C1021" t="str">
        <f>IF(ISNUMBER(FIND(B1021,'Full TS'!#REF!)),"YES","N/A")</f>
        <v>N/A</v>
      </c>
      <c r="E1021" t="str">
        <f t="shared" si="21"/>
        <v>n/a</v>
      </c>
    </row>
    <row r="1022" spans="2:5" x14ac:dyDescent="0.3">
      <c r="B1022" t="s">
        <v>212</v>
      </c>
      <c r="C1022" t="str">
        <f>IF(ISNUMBER(FIND(B1022,'Full TS'!#REF!)),"YES","N/A")</f>
        <v>N/A</v>
      </c>
      <c r="E1022" t="str">
        <f t="shared" si="21"/>
        <v>n/a</v>
      </c>
    </row>
    <row r="1023" spans="2:5" x14ac:dyDescent="0.3">
      <c r="B1023" t="s">
        <v>213</v>
      </c>
      <c r="C1023" t="str">
        <f>IF(ISNUMBER(FIND(B1023,'Full TS'!#REF!)),"YES","N/A")</f>
        <v>N/A</v>
      </c>
      <c r="E1023" t="str">
        <f t="shared" si="21"/>
        <v>n/a</v>
      </c>
    </row>
    <row r="1024" spans="2:5" x14ac:dyDescent="0.3">
      <c r="B1024" t="s">
        <v>214</v>
      </c>
      <c r="C1024" t="str">
        <f>IF(ISNUMBER(FIND(B1024,'Full TS'!#REF!)),"YES","N/A")</f>
        <v>N/A</v>
      </c>
      <c r="E1024" t="str">
        <f t="shared" si="21"/>
        <v>n/a</v>
      </c>
    </row>
    <row r="1025" spans="1:22" x14ac:dyDescent="0.3">
      <c r="B1025" t="s">
        <v>215</v>
      </c>
      <c r="C1025" t="str">
        <f>IF(ISNUMBER(FIND(B1025,'Full TS'!#REF!)),"YES","N/A")</f>
        <v>N/A</v>
      </c>
      <c r="E1025" t="str">
        <f t="shared" si="21"/>
        <v>n/a</v>
      </c>
    </row>
    <row r="1026" spans="1:22" x14ac:dyDescent="0.3">
      <c r="B1026" t="s">
        <v>216</v>
      </c>
      <c r="C1026" t="str">
        <f>IF(ISNUMBER(FIND(B1026,'Full TS'!#REF!)),"YES","N/A")</f>
        <v>N/A</v>
      </c>
      <c r="E1026" t="str">
        <f t="shared" si="21"/>
        <v>n/a</v>
      </c>
    </row>
    <row r="1027" spans="1:22" x14ac:dyDescent="0.3">
      <c r="B1027" t="s">
        <v>217</v>
      </c>
      <c r="C1027" t="str">
        <f>IF(ISNUMBER(FIND(B1027,'Full TS'!#REF!)),"YES","N/A")</f>
        <v>N/A</v>
      </c>
      <c r="E1027" t="str">
        <f t="shared" si="21"/>
        <v>n/a</v>
      </c>
    </row>
    <row r="1028" spans="1:22" x14ac:dyDescent="0.3">
      <c r="B1028" t="s">
        <v>218</v>
      </c>
      <c r="C1028" t="str">
        <f>IF(ISNUMBER(FIND(B1028,'Full TS'!#REF!)),"YES","N/A")</f>
        <v>N/A</v>
      </c>
      <c r="E1028" t="str">
        <f t="shared" si="21"/>
        <v>n/a</v>
      </c>
    </row>
    <row r="1029" spans="1:22" x14ac:dyDescent="0.3">
      <c r="B1029" t="s">
        <v>219</v>
      </c>
      <c r="C1029" t="str">
        <f>IF(ISNUMBER(FIND(B1029,'Full TS'!#REF!)),"YES","N/A")</f>
        <v>N/A</v>
      </c>
      <c r="E1029" t="str">
        <f t="shared" si="21"/>
        <v>n/a</v>
      </c>
    </row>
    <row r="1030" spans="1:22" x14ac:dyDescent="0.3">
      <c r="B1030" t="s">
        <v>220</v>
      </c>
      <c r="C1030" t="str">
        <f>IF(ISNUMBER(FIND(B1030,'Full TS'!#REF!)),"YES","N/A")</f>
        <v>N/A</v>
      </c>
      <c r="E1030" t="str">
        <f t="shared" si="21"/>
        <v>n/a</v>
      </c>
    </row>
    <row r="1031" spans="1:22" x14ac:dyDescent="0.3">
      <c r="B1031" t="s">
        <v>221</v>
      </c>
      <c r="C1031" t="str">
        <f>IF(ISNUMBER(FIND(B1031,'Full TS'!#REF!)),"YES","N/A")</f>
        <v>N/A</v>
      </c>
      <c r="E1031" t="str">
        <f t="shared" si="21"/>
        <v>n/a</v>
      </c>
    </row>
    <row r="1032" spans="1:22" x14ac:dyDescent="0.3">
      <c r="B1032" t="s">
        <v>222</v>
      </c>
      <c r="C1032" t="str">
        <f>IF(ISNUMBER(FIND(B1032,'Full TS'!#REF!)),"YES","N/A")</f>
        <v>N/A</v>
      </c>
      <c r="E1032" t="str">
        <f t="shared" si="21"/>
        <v>n/a</v>
      </c>
    </row>
    <row r="1033" spans="1:22" x14ac:dyDescent="0.3">
      <c r="B1033" t="s">
        <v>223</v>
      </c>
      <c r="C1033" t="str">
        <f>IF(ISNUMBER(FIND(B1033,'Full TS'!#REF!)),"YES","N/A")</f>
        <v>N/A</v>
      </c>
      <c r="E1033" t="str">
        <f t="shared" si="21"/>
        <v>n/a</v>
      </c>
    </row>
    <row r="1034" spans="1:22" x14ac:dyDescent="0.3">
      <c r="B1034" t="s">
        <v>224</v>
      </c>
      <c r="C1034" t="str">
        <f>IF(ISNUMBER(FIND(B1034,'Full TS'!#REF!)),"YES","N/A")</f>
        <v>N/A</v>
      </c>
      <c r="E1034" t="str">
        <f t="shared" si="21"/>
        <v>n/a</v>
      </c>
    </row>
    <row r="1035" spans="1:22" x14ac:dyDescent="0.3">
      <c r="B1035" t="s">
        <v>225</v>
      </c>
      <c r="C1035" t="str">
        <f>IF(ISNUMBER(FIND(B1035,'Full TS'!#REF!)),"YES","N/A")</f>
        <v>N/A</v>
      </c>
      <c r="E1035" t="str">
        <f t="shared" si="21"/>
        <v>n/a</v>
      </c>
    </row>
    <row r="1036" spans="1:22" x14ac:dyDescent="0.3">
      <c r="B1036" t="s">
        <v>226</v>
      </c>
      <c r="C1036" t="str">
        <f>IF(ISNUMBER(FIND(B1036,'Full TS'!#REF!)),"YES","N/A")</f>
        <v>N/A</v>
      </c>
      <c r="E1036" t="str">
        <f t="shared" si="21"/>
        <v>n/a</v>
      </c>
    </row>
    <row r="1037" spans="1:22" x14ac:dyDescent="0.3">
      <c r="B1037" t="s">
        <v>229</v>
      </c>
      <c r="C1037" t="str">
        <f>IF(ISNUMBER(FIND(B1037,'Full TS'!#REF!)),"YES","N/A")</f>
        <v>N/A</v>
      </c>
      <c r="E1037" t="str">
        <f t="shared" si="21"/>
        <v>n/a</v>
      </c>
    </row>
    <row r="1038" spans="1:22" x14ac:dyDescent="0.3">
      <c r="A1038" s="27">
        <v>24</v>
      </c>
      <c r="F1038" t="e" cm="1">
        <f t="array" aca="1" ref="F1038" ca="1">VLOOKUP(INDIRECT("'"&amp;"Full TS"&amp;"'!"&amp;"B"&amp;A1038),brandcode,2,FALSE)</f>
        <v>#N/A</v>
      </c>
      <c r="G1038" cm="1">
        <f t="array" aca="1" ref="G1038" ca="1">INDIRECT("'"&amp;"Full TS"&amp;"'!"&amp;"C"&amp;A1038)</f>
        <v>0</v>
      </c>
      <c r="H1038" t="str" cm="1">
        <f t="array" aca="1" ref="H1038" ca="1">IF(ISNUMBER(SEARCH("Android",INDIRECT("'"&amp;"Full TS"&amp;"'!"&amp;"D"&amp;A1038))),"AND",IF(ISNUMBER(SEARCH("iOS",INDIRECT("'"&amp;"Full TS"&amp;"'!"&amp;"D"&amp;A1038))),"iOS",IF(ISNUMBER(SEARCH("Mobile",INDIRECT("'"&amp;"Full TS"&amp;"'!"&amp;"D"&amp;A1038))),"MOB",IF(ISNUMBER(SEARCH("Desktop",INDIRECT("'"&amp;"Full TS"&amp;"'!"&amp;"D"&amp;A1038))),"DESK",IF(ISNUMBER(SEARCH("Display",INDIRECT("'"&amp;"Full TS"&amp;"'!"&amp;"D"&amp;A1038))),"DIS","")))))</f>
        <v/>
      </c>
      <c r="I1038" cm="1">
        <f t="array" aca="1" ref="I1038" ca="1">INDIRECT("'"&amp;"Full TS"&amp;"'!"&amp;"E"&amp;A1038)</f>
        <v>0</v>
      </c>
      <c r="J1038" cm="1">
        <f t="array" aca="1" ref="J1038" ca="1">INDIRECT("'"&amp;"Full TS"&amp;"'!"&amp;"F"&amp;A1038)</f>
        <v>0</v>
      </c>
      <c r="K1038" cm="1">
        <f t="array" aca="1" ref="K1038" ca="1">INDIRECT("'"&amp;"Full TS"&amp;"'!"&amp;"G"&amp;A1038)</f>
        <v>0</v>
      </c>
      <c r="L1038" cm="1">
        <f t="array" aca="1" ref="L1038" ca="1">INDIRECT("'"&amp;"Full TS"&amp;"'!"&amp;"H"&amp;A1038)</f>
        <v>0</v>
      </c>
      <c r="M1038" cm="1">
        <f t="array" aca="1" ref="M1038" ca="1">INDIRECT("'"&amp;"Full TS"&amp;"'!"&amp;"I"&amp;A1038)</f>
        <v>0</v>
      </c>
      <c r="N1038" cm="1">
        <f t="array" aca="1" ref="N1038" ca="1">INDIRECT("'"&amp;"Full TS"&amp;"'!"&amp;"J"&amp;A1038)</f>
        <v>0</v>
      </c>
      <c r="O1038" cm="1">
        <f t="array" aca="1" ref="O1038" ca="1">INDIRECT("'"&amp;"Full TS"&amp;"'!"&amp;"K"&amp;A1038)</f>
        <v>0</v>
      </c>
      <c r="P1038" cm="1">
        <f t="array" aca="1" ref="P1038" ca="1">INDIRECT("'"&amp;"Full TS"&amp;"'!"&amp;"L"&amp;A1038)</f>
        <v>0</v>
      </c>
      <c r="Q1038" cm="1">
        <f t="array" aca="1" ref="Q1038" ca="1">INDIRECT("'"&amp;"Full TS"&amp;"'!"&amp;"M"&amp;A1038)</f>
        <v>0</v>
      </c>
      <c r="R1038" cm="1">
        <f t="array" aca="1" ref="R1038" ca="1">INDIRECT("'"&amp;"Full TS"&amp;"'!"&amp;"N"&amp;A1038)</f>
        <v>0</v>
      </c>
      <c r="S1038" t="str" cm="1">
        <f t="array" aca="1" ref="S1038" ca="1">IF(ISNUMBER(SEARCH("www.",INDIRECT("'"&amp;"Full TS"&amp;"'!"&amp;"O"&amp;A1038))),"LP","AS")</f>
        <v>AS</v>
      </c>
      <c r="T1038" cm="1">
        <f t="array" aca="1" ref="T1038" ca="1">INDIRECT("'"&amp;"Full TS"&amp;"'!"&amp;"P"&amp;A1038)</f>
        <v>0</v>
      </c>
      <c r="U1038" t="str" cm="1">
        <f t="array" aca="1" ref="U1038" ca="1">IF(ISNUMBER(SEARCH("prospecting",INDIRECT("'"&amp;"Full TS"&amp;"'!"&amp;"Q"&amp;A1038))),"P","R")</f>
        <v>R</v>
      </c>
      <c r="V1038" cm="1">
        <f t="array" aca="1" ref="V1038" ca="1">INDIRECT("'"&amp;"Full TS"&amp;"'!"&amp;"R"&amp;A1038)</f>
        <v>0</v>
      </c>
    </row>
    <row r="1039" spans="1:22" x14ac:dyDescent="0.3">
      <c r="B1039" t="s">
        <v>182</v>
      </c>
      <c r="C1039" t="s">
        <v>183</v>
      </c>
    </row>
    <row r="1040" spans="1:22" x14ac:dyDescent="0.3">
      <c r="B1040" t="s">
        <v>184</v>
      </c>
      <c r="C1040" t="str">
        <f>IF(ISNUMBER(FIND(B1040,'Full TS'!#REF!)),"YES","N/A")</f>
        <v>N/A</v>
      </c>
      <c r="E1040" t="str">
        <f>IF(C1040="n/a","n/a",_xlfn.TEXTJOIN("-",FALSE,$F$1038:$S$1038,B1040,$U$1038:$V$1038))</f>
        <v>n/a</v>
      </c>
    </row>
    <row r="1041" spans="2:5" x14ac:dyDescent="0.3">
      <c r="B1041" t="s">
        <v>185</v>
      </c>
      <c r="C1041" t="str">
        <f>IF(ISNUMBER(FIND(B1041,'Full TS'!#REF!)),"YES","N/A")</f>
        <v>N/A</v>
      </c>
      <c r="E1041" t="str">
        <f t="shared" ref="E1041:E1084" si="22">IF(C1041="n/a","n/a",_xlfn.TEXTJOIN("-",FALSE,$F$1038:$S$1038,B1041,$U$1038:$V$1038))</f>
        <v>n/a</v>
      </c>
    </row>
    <row r="1042" spans="2:5" x14ac:dyDescent="0.3">
      <c r="B1042" t="s">
        <v>186</v>
      </c>
      <c r="C1042" t="str">
        <f>IF(ISNUMBER(FIND(B1042,'Full TS'!#REF!)),"YES","N/A")</f>
        <v>N/A</v>
      </c>
      <c r="E1042" t="str">
        <f t="shared" si="22"/>
        <v>n/a</v>
      </c>
    </row>
    <row r="1043" spans="2:5" x14ac:dyDescent="0.3">
      <c r="B1043" t="s">
        <v>187</v>
      </c>
      <c r="C1043" t="str">
        <f>IF(ISNUMBER(FIND(B1043,'Full TS'!#REF!)),"YES","N/A")</f>
        <v>N/A</v>
      </c>
      <c r="E1043" t="str">
        <f t="shared" si="22"/>
        <v>n/a</v>
      </c>
    </row>
    <row r="1044" spans="2:5" x14ac:dyDescent="0.3">
      <c r="B1044" t="s">
        <v>188</v>
      </c>
      <c r="C1044" t="str">
        <f>IF(ISNUMBER(FIND(B1044,'Full TS'!#REF!)),"YES","N/A")</f>
        <v>N/A</v>
      </c>
      <c r="E1044" t="str">
        <f t="shared" si="22"/>
        <v>n/a</v>
      </c>
    </row>
    <row r="1045" spans="2:5" x14ac:dyDescent="0.3">
      <c r="B1045" t="s">
        <v>189</v>
      </c>
      <c r="C1045" t="str">
        <f>IF(ISNUMBER(FIND(B1045,'Full TS'!#REF!)),"YES","N/A")</f>
        <v>N/A</v>
      </c>
      <c r="E1045" t="str">
        <f t="shared" si="22"/>
        <v>n/a</v>
      </c>
    </row>
    <row r="1046" spans="2:5" x14ac:dyDescent="0.3">
      <c r="B1046" t="s">
        <v>190</v>
      </c>
      <c r="C1046" t="str">
        <f>IF(ISNUMBER(FIND(B1046,'Full TS'!#REF!)),"YES","N/A")</f>
        <v>N/A</v>
      </c>
      <c r="E1046" t="str">
        <f t="shared" si="22"/>
        <v>n/a</v>
      </c>
    </row>
    <row r="1047" spans="2:5" x14ac:dyDescent="0.3">
      <c r="B1047" t="s">
        <v>191</v>
      </c>
      <c r="C1047" t="str">
        <f>IF(ISNUMBER(FIND(B1047,'Full TS'!#REF!)),"YES","N/A")</f>
        <v>N/A</v>
      </c>
      <c r="E1047" t="str">
        <f t="shared" si="22"/>
        <v>n/a</v>
      </c>
    </row>
    <row r="1048" spans="2:5" x14ac:dyDescent="0.3">
      <c r="B1048" t="s">
        <v>192</v>
      </c>
      <c r="C1048" t="str">
        <f>IF(ISNUMBER(FIND(B1048,'Full TS'!#REF!)),"YES","N/A")</f>
        <v>N/A</v>
      </c>
      <c r="E1048" t="str">
        <f t="shared" si="22"/>
        <v>n/a</v>
      </c>
    </row>
    <row r="1049" spans="2:5" x14ac:dyDescent="0.3">
      <c r="B1049" t="s">
        <v>193</v>
      </c>
      <c r="C1049" t="str">
        <f>IF(ISNUMBER(FIND(B1049,'Full TS'!#REF!)),"YES","N/A")</f>
        <v>N/A</v>
      </c>
      <c r="E1049" t="str">
        <f t="shared" si="22"/>
        <v>n/a</v>
      </c>
    </row>
    <row r="1050" spans="2:5" x14ac:dyDescent="0.3">
      <c r="B1050" t="s">
        <v>194</v>
      </c>
      <c r="C1050" t="str">
        <f>IF(ISNUMBER(FIND(B1050,'Full TS'!#REF!)),"YES","N/A")</f>
        <v>N/A</v>
      </c>
      <c r="E1050" t="str">
        <f t="shared" si="22"/>
        <v>n/a</v>
      </c>
    </row>
    <row r="1051" spans="2:5" x14ac:dyDescent="0.3">
      <c r="B1051" t="s">
        <v>195</v>
      </c>
      <c r="C1051" t="str">
        <f>IF(ISNUMBER(FIND(B1051,'Full TS'!#REF!)),"YES","N/A")</f>
        <v>N/A</v>
      </c>
      <c r="E1051" t="str">
        <f t="shared" si="22"/>
        <v>n/a</v>
      </c>
    </row>
    <row r="1052" spans="2:5" x14ac:dyDescent="0.3">
      <c r="B1052" t="s">
        <v>196</v>
      </c>
      <c r="C1052" t="str">
        <f>IF(ISNUMBER(FIND(B1052,'Full TS'!#REF!)),"YES","N/A")</f>
        <v>N/A</v>
      </c>
      <c r="E1052" t="str">
        <f t="shared" si="22"/>
        <v>n/a</v>
      </c>
    </row>
    <row r="1053" spans="2:5" x14ac:dyDescent="0.3">
      <c r="B1053" t="s">
        <v>197</v>
      </c>
      <c r="C1053" t="str">
        <f>IF(ISNUMBER(FIND(B1053,'Full TS'!#REF!)),"YES","N/A")</f>
        <v>N/A</v>
      </c>
      <c r="E1053" t="str">
        <f t="shared" si="22"/>
        <v>n/a</v>
      </c>
    </row>
    <row r="1054" spans="2:5" x14ac:dyDescent="0.3">
      <c r="B1054" t="s">
        <v>198</v>
      </c>
      <c r="C1054" t="str">
        <f>IF(ISNUMBER(FIND(B1054,'Full TS'!#REF!)),"YES","N/A")</f>
        <v>N/A</v>
      </c>
      <c r="E1054" t="str">
        <f t="shared" si="22"/>
        <v>n/a</v>
      </c>
    </row>
    <row r="1055" spans="2:5" x14ac:dyDescent="0.3">
      <c r="B1055" t="s">
        <v>199</v>
      </c>
      <c r="C1055" t="str">
        <f>IF(ISNUMBER(FIND(B1055,'Full TS'!#REF!)),"YES","N/A")</f>
        <v>N/A</v>
      </c>
      <c r="E1055" t="str">
        <f t="shared" si="22"/>
        <v>n/a</v>
      </c>
    </row>
    <row r="1056" spans="2:5" x14ac:dyDescent="0.3">
      <c r="B1056" t="s">
        <v>200</v>
      </c>
      <c r="C1056" t="str">
        <f>IF(ISNUMBER(FIND(B1056,'Full TS'!#REF!)),"YES","N/A")</f>
        <v>N/A</v>
      </c>
      <c r="E1056" t="str">
        <f t="shared" si="22"/>
        <v>n/a</v>
      </c>
    </row>
    <row r="1057" spans="2:5" x14ac:dyDescent="0.3">
      <c r="B1057" t="s">
        <v>201</v>
      </c>
      <c r="C1057" t="str">
        <f>IF(ISNUMBER(FIND(B1057,'Full TS'!#REF!)),"YES","N/A")</f>
        <v>N/A</v>
      </c>
      <c r="E1057" t="str">
        <f t="shared" si="22"/>
        <v>n/a</v>
      </c>
    </row>
    <row r="1058" spans="2:5" x14ac:dyDescent="0.3">
      <c r="B1058" t="s">
        <v>202</v>
      </c>
      <c r="C1058" t="str">
        <f>IF(ISNUMBER(FIND(B1058,'Full TS'!#REF!)),"YES","N/A")</f>
        <v>N/A</v>
      </c>
      <c r="E1058" t="str">
        <f t="shared" si="22"/>
        <v>n/a</v>
      </c>
    </row>
    <row r="1059" spans="2:5" x14ac:dyDescent="0.3">
      <c r="B1059" t="s">
        <v>203</v>
      </c>
      <c r="C1059" t="str">
        <f>IF(ISNUMBER(FIND(B1059,'Full TS'!#REF!)),"YES","N/A")</f>
        <v>N/A</v>
      </c>
      <c r="E1059" t="str">
        <f t="shared" si="22"/>
        <v>n/a</v>
      </c>
    </row>
    <row r="1060" spans="2:5" x14ac:dyDescent="0.3">
      <c r="B1060" t="s">
        <v>204</v>
      </c>
      <c r="C1060" t="str">
        <f>IF(ISNUMBER(FIND(B1060,'Full TS'!#REF!)),"YES","N/A")</f>
        <v>N/A</v>
      </c>
      <c r="E1060" t="str">
        <f t="shared" si="22"/>
        <v>n/a</v>
      </c>
    </row>
    <row r="1061" spans="2:5" x14ac:dyDescent="0.3">
      <c r="B1061" t="s">
        <v>205</v>
      </c>
      <c r="C1061" t="str">
        <f>IF(ISNUMBER(FIND(B1061,'Full TS'!#REF!)),"YES","N/A")</f>
        <v>N/A</v>
      </c>
      <c r="E1061" t="str">
        <f t="shared" si="22"/>
        <v>n/a</v>
      </c>
    </row>
    <row r="1062" spans="2:5" x14ac:dyDescent="0.3">
      <c r="B1062" t="s">
        <v>206</v>
      </c>
      <c r="C1062" t="str">
        <f>IF(ISNUMBER(FIND(B1062,'Full TS'!#REF!)),"YES","N/A")</f>
        <v>N/A</v>
      </c>
      <c r="E1062" t="str">
        <f t="shared" si="22"/>
        <v>n/a</v>
      </c>
    </row>
    <row r="1063" spans="2:5" x14ac:dyDescent="0.3">
      <c r="B1063" t="s">
        <v>207</v>
      </c>
      <c r="C1063" t="str">
        <f>IF(ISNUMBER(FIND(B1063,'Full TS'!#REF!)),"YES","N/A")</f>
        <v>N/A</v>
      </c>
      <c r="E1063" t="str">
        <f t="shared" si="22"/>
        <v>n/a</v>
      </c>
    </row>
    <row r="1064" spans="2:5" x14ac:dyDescent="0.3">
      <c r="B1064" t="s">
        <v>208</v>
      </c>
      <c r="C1064" t="str">
        <f>IF(ISNUMBER(FIND(B1064,'Full TS'!#REF!)),"YES","N/A")</f>
        <v>N/A</v>
      </c>
      <c r="E1064" t="str">
        <f t="shared" si="22"/>
        <v>n/a</v>
      </c>
    </row>
    <row r="1065" spans="2:5" x14ac:dyDescent="0.3">
      <c r="B1065" t="s">
        <v>209</v>
      </c>
      <c r="C1065" t="str">
        <f>IF(ISNUMBER(FIND(B1065,'Full TS'!#REF!)),"YES","N/A")</f>
        <v>N/A</v>
      </c>
      <c r="E1065" t="str">
        <f t="shared" si="22"/>
        <v>n/a</v>
      </c>
    </row>
    <row r="1066" spans="2:5" x14ac:dyDescent="0.3">
      <c r="B1066" t="s">
        <v>210</v>
      </c>
      <c r="C1066" t="str">
        <f>IF(ISNUMBER(FIND(B1066,'Full TS'!#REF!)),"YES","N/A")</f>
        <v>N/A</v>
      </c>
      <c r="E1066" t="str">
        <f t="shared" si="22"/>
        <v>n/a</v>
      </c>
    </row>
    <row r="1067" spans="2:5" x14ac:dyDescent="0.3">
      <c r="B1067" t="s">
        <v>211</v>
      </c>
      <c r="C1067" t="str">
        <f>IF(ISNUMBER(FIND(B1067,'Full TS'!#REF!)),"YES","N/A")</f>
        <v>N/A</v>
      </c>
      <c r="E1067" t="str">
        <f t="shared" si="22"/>
        <v>n/a</v>
      </c>
    </row>
    <row r="1068" spans="2:5" x14ac:dyDescent="0.3">
      <c r="B1068" t="s">
        <v>199</v>
      </c>
      <c r="C1068" t="str">
        <f>IF(ISNUMBER(FIND(B1068,'Full TS'!#REF!)),"YES","N/A")</f>
        <v>N/A</v>
      </c>
      <c r="E1068" t="str">
        <f t="shared" si="22"/>
        <v>n/a</v>
      </c>
    </row>
    <row r="1069" spans="2:5" x14ac:dyDescent="0.3">
      <c r="B1069" t="s">
        <v>212</v>
      </c>
      <c r="C1069" t="str">
        <f>IF(ISNUMBER(FIND(B1069,'Full TS'!#REF!)),"YES","N/A")</f>
        <v>N/A</v>
      </c>
      <c r="E1069" t="str">
        <f t="shared" si="22"/>
        <v>n/a</v>
      </c>
    </row>
    <row r="1070" spans="2:5" x14ac:dyDescent="0.3">
      <c r="B1070" t="s">
        <v>213</v>
      </c>
      <c r="C1070" t="str">
        <f>IF(ISNUMBER(FIND(B1070,'Full TS'!#REF!)),"YES","N/A")</f>
        <v>N/A</v>
      </c>
      <c r="E1070" t="str">
        <f t="shared" si="22"/>
        <v>n/a</v>
      </c>
    </row>
    <row r="1071" spans="2:5" x14ac:dyDescent="0.3">
      <c r="B1071" t="s">
        <v>214</v>
      </c>
      <c r="C1071" t="str">
        <f>IF(ISNUMBER(FIND(B1071,'Full TS'!#REF!)),"YES","N/A")</f>
        <v>N/A</v>
      </c>
      <c r="E1071" t="str">
        <f t="shared" si="22"/>
        <v>n/a</v>
      </c>
    </row>
    <row r="1072" spans="2:5" x14ac:dyDescent="0.3">
      <c r="B1072" t="s">
        <v>215</v>
      </c>
      <c r="C1072" t="str">
        <f>IF(ISNUMBER(FIND(B1072,'Full TS'!#REF!)),"YES","N/A")</f>
        <v>N/A</v>
      </c>
      <c r="E1072" t="str">
        <f t="shared" si="22"/>
        <v>n/a</v>
      </c>
    </row>
    <row r="1073" spans="1:22" x14ac:dyDescent="0.3">
      <c r="B1073" t="s">
        <v>216</v>
      </c>
      <c r="C1073" t="str">
        <f>IF(ISNUMBER(FIND(B1073,'Full TS'!#REF!)),"YES","N/A")</f>
        <v>N/A</v>
      </c>
      <c r="E1073" t="str">
        <f t="shared" si="22"/>
        <v>n/a</v>
      </c>
    </row>
    <row r="1074" spans="1:22" x14ac:dyDescent="0.3">
      <c r="B1074" t="s">
        <v>217</v>
      </c>
      <c r="C1074" t="str">
        <f>IF(ISNUMBER(FIND(B1074,'Full TS'!#REF!)),"YES","N/A")</f>
        <v>N/A</v>
      </c>
      <c r="E1074" t="str">
        <f t="shared" si="22"/>
        <v>n/a</v>
      </c>
    </row>
    <row r="1075" spans="1:22" x14ac:dyDescent="0.3">
      <c r="B1075" t="s">
        <v>218</v>
      </c>
      <c r="C1075" t="str">
        <f>IF(ISNUMBER(FIND(B1075,'Full TS'!#REF!)),"YES","N/A")</f>
        <v>N/A</v>
      </c>
      <c r="E1075" t="str">
        <f t="shared" si="22"/>
        <v>n/a</v>
      </c>
    </row>
    <row r="1076" spans="1:22" x14ac:dyDescent="0.3">
      <c r="B1076" t="s">
        <v>219</v>
      </c>
      <c r="C1076" t="str">
        <f>IF(ISNUMBER(FIND(B1076,'Full TS'!#REF!)),"YES","N/A")</f>
        <v>N/A</v>
      </c>
      <c r="E1076" t="str">
        <f t="shared" si="22"/>
        <v>n/a</v>
      </c>
    </row>
    <row r="1077" spans="1:22" x14ac:dyDescent="0.3">
      <c r="B1077" t="s">
        <v>220</v>
      </c>
      <c r="C1077" t="str">
        <f>IF(ISNUMBER(FIND(B1077,'Full TS'!#REF!)),"YES","N/A")</f>
        <v>N/A</v>
      </c>
      <c r="E1077" t="str">
        <f t="shared" si="22"/>
        <v>n/a</v>
      </c>
    </row>
    <row r="1078" spans="1:22" x14ac:dyDescent="0.3">
      <c r="B1078" t="s">
        <v>221</v>
      </c>
      <c r="C1078" t="str">
        <f>IF(ISNUMBER(FIND(B1078,'Full TS'!#REF!)),"YES","N/A")</f>
        <v>N/A</v>
      </c>
      <c r="E1078" t="str">
        <f t="shared" si="22"/>
        <v>n/a</v>
      </c>
    </row>
    <row r="1079" spans="1:22" x14ac:dyDescent="0.3">
      <c r="B1079" t="s">
        <v>222</v>
      </c>
      <c r="C1079" t="str">
        <f>IF(ISNUMBER(FIND(B1079,'Full TS'!#REF!)),"YES","N/A")</f>
        <v>N/A</v>
      </c>
      <c r="E1079" t="str">
        <f t="shared" si="22"/>
        <v>n/a</v>
      </c>
    </row>
    <row r="1080" spans="1:22" x14ac:dyDescent="0.3">
      <c r="B1080" t="s">
        <v>223</v>
      </c>
      <c r="C1080" t="str">
        <f>IF(ISNUMBER(FIND(B1080,'Full TS'!#REF!)),"YES","N/A")</f>
        <v>N/A</v>
      </c>
      <c r="E1080" t="str">
        <f t="shared" si="22"/>
        <v>n/a</v>
      </c>
    </row>
    <row r="1081" spans="1:22" x14ac:dyDescent="0.3">
      <c r="B1081" t="s">
        <v>224</v>
      </c>
      <c r="C1081" t="str">
        <f>IF(ISNUMBER(FIND(B1081,'Full TS'!#REF!)),"YES","N/A")</f>
        <v>N/A</v>
      </c>
      <c r="E1081" t="str">
        <f t="shared" si="22"/>
        <v>n/a</v>
      </c>
    </row>
    <row r="1082" spans="1:22" x14ac:dyDescent="0.3">
      <c r="B1082" t="s">
        <v>225</v>
      </c>
      <c r="C1082" t="str">
        <f>IF(ISNUMBER(FIND(B1082,'Full TS'!#REF!)),"YES","N/A")</f>
        <v>N/A</v>
      </c>
      <c r="E1082" t="str">
        <f t="shared" si="22"/>
        <v>n/a</v>
      </c>
    </row>
    <row r="1083" spans="1:22" x14ac:dyDescent="0.3">
      <c r="B1083" t="s">
        <v>226</v>
      </c>
      <c r="C1083" t="str">
        <f>IF(ISNUMBER(FIND(B1083,'Full TS'!#REF!)),"YES","N/A")</f>
        <v>N/A</v>
      </c>
      <c r="E1083" t="str">
        <f t="shared" si="22"/>
        <v>n/a</v>
      </c>
    </row>
    <row r="1084" spans="1:22" x14ac:dyDescent="0.3">
      <c r="B1084" t="s">
        <v>229</v>
      </c>
      <c r="C1084" t="str">
        <f>IF(ISNUMBER(FIND(B1084,'Full TS'!#REF!)),"YES","N/A")</f>
        <v>N/A</v>
      </c>
      <c r="E1084" t="str">
        <f t="shared" si="22"/>
        <v>n/a</v>
      </c>
    </row>
    <row r="1085" spans="1:22" x14ac:dyDescent="0.3">
      <c r="A1085" s="27">
        <v>25</v>
      </c>
      <c r="F1085" t="e" cm="1">
        <f t="array" aca="1" ref="F1085" ca="1">VLOOKUP(INDIRECT("'"&amp;"Full TS"&amp;"'!"&amp;"B"&amp;A1085),brandcode,2,FALSE)</f>
        <v>#N/A</v>
      </c>
      <c r="G1085" cm="1">
        <f t="array" aca="1" ref="G1085" ca="1">INDIRECT("'"&amp;"Full TS"&amp;"'!"&amp;"C"&amp;A1085)</f>
        <v>0</v>
      </c>
      <c r="H1085" t="str" cm="1">
        <f t="array" aca="1" ref="H1085" ca="1">IF(ISNUMBER(SEARCH("Android",INDIRECT("'"&amp;"Full TS"&amp;"'!"&amp;"D"&amp;A1085))),"AND",IF(ISNUMBER(SEARCH("iOS",INDIRECT("'"&amp;"Full TS"&amp;"'!"&amp;"D"&amp;A1085))),"iOS",IF(ISNUMBER(SEARCH("Mobile",INDIRECT("'"&amp;"Full TS"&amp;"'!"&amp;"D"&amp;A1085))),"MOB",IF(ISNUMBER(SEARCH("Desktop",INDIRECT("'"&amp;"Full TS"&amp;"'!"&amp;"D"&amp;A1085))),"DESK",IF(ISNUMBER(SEARCH("Display",INDIRECT("'"&amp;"Full TS"&amp;"'!"&amp;"D"&amp;A1085))),"DIS","")))))</f>
        <v/>
      </c>
      <c r="I1085" cm="1">
        <f t="array" aca="1" ref="I1085" ca="1">INDIRECT("'"&amp;"Full TS"&amp;"'!"&amp;"E"&amp;A1085)</f>
        <v>0</v>
      </c>
      <c r="J1085" cm="1">
        <f t="array" aca="1" ref="J1085" ca="1">INDIRECT("'"&amp;"Full TS"&amp;"'!"&amp;"F"&amp;A1085)</f>
        <v>0</v>
      </c>
      <c r="K1085" cm="1">
        <f t="array" aca="1" ref="K1085" ca="1">INDIRECT("'"&amp;"Full TS"&amp;"'!"&amp;"G"&amp;A1085)</f>
        <v>0</v>
      </c>
      <c r="L1085" cm="1">
        <f t="array" aca="1" ref="L1085" ca="1">INDIRECT("'"&amp;"Full TS"&amp;"'!"&amp;"H"&amp;A1085)</f>
        <v>0</v>
      </c>
      <c r="M1085" cm="1">
        <f t="array" aca="1" ref="M1085" ca="1">INDIRECT("'"&amp;"Full TS"&amp;"'!"&amp;"I"&amp;A1085)</f>
        <v>0</v>
      </c>
      <c r="N1085" cm="1">
        <f t="array" aca="1" ref="N1085" ca="1">INDIRECT("'"&amp;"Full TS"&amp;"'!"&amp;"J"&amp;A1085)</f>
        <v>0</v>
      </c>
      <c r="O1085" cm="1">
        <f t="array" aca="1" ref="O1085" ca="1">INDIRECT("'"&amp;"Full TS"&amp;"'!"&amp;"K"&amp;A1085)</f>
        <v>0</v>
      </c>
      <c r="P1085" cm="1">
        <f t="array" aca="1" ref="P1085" ca="1">INDIRECT("'"&amp;"Full TS"&amp;"'!"&amp;"L"&amp;A1085)</f>
        <v>0</v>
      </c>
      <c r="Q1085" cm="1">
        <f t="array" aca="1" ref="Q1085" ca="1">INDIRECT("'"&amp;"Full TS"&amp;"'!"&amp;"M"&amp;A1085)</f>
        <v>0</v>
      </c>
      <c r="R1085" cm="1">
        <f t="array" aca="1" ref="R1085" ca="1">INDIRECT("'"&amp;"Full TS"&amp;"'!"&amp;"N"&amp;A1085)</f>
        <v>0</v>
      </c>
      <c r="S1085" t="str" cm="1">
        <f t="array" aca="1" ref="S1085" ca="1">IF(ISNUMBER(SEARCH("www.",INDIRECT("'"&amp;"Full TS"&amp;"'!"&amp;"O"&amp;A1085))),"LP","AS")</f>
        <v>AS</v>
      </c>
      <c r="T1085" cm="1">
        <f t="array" aca="1" ref="T1085" ca="1">INDIRECT("'"&amp;"Full TS"&amp;"'!"&amp;"P"&amp;A1085)</f>
        <v>0</v>
      </c>
      <c r="U1085" t="str" cm="1">
        <f t="array" aca="1" ref="U1085" ca="1">IF(ISNUMBER(SEARCH("prospecting",INDIRECT("'"&amp;"Full TS"&amp;"'!"&amp;"Q"&amp;A1085))),"P","R")</f>
        <v>R</v>
      </c>
      <c r="V1085" cm="1">
        <f t="array" aca="1" ref="V1085" ca="1">INDIRECT("'"&amp;"Full TS"&amp;"'!"&amp;"R"&amp;A1085)</f>
        <v>0</v>
      </c>
    </row>
    <row r="1086" spans="1:22" x14ac:dyDescent="0.3">
      <c r="B1086" t="s">
        <v>182</v>
      </c>
      <c r="C1086" t="s">
        <v>183</v>
      </c>
    </row>
    <row r="1087" spans="1:22" x14ac:dyDescent="0.3">
      <c r="B1087" t="s">
        <v>184</v>
      </c>
      <c r="C1087" t="str">
        <f>IF(ISNUMBER(FIND(B1087,'Full TS'!#REF!)),"YES","N/A")</f>
        <v>N/A</v>
      </c>
      <c r="E1087" t="str">
        <f>IF(C1087="n/a","n/a",_xlfn.TEXTJOIN("-",FALSE,$F$1085:$S$1085,B1087,$U$1085:$V$1085))</f>
        <v>n/a</v>
      </c>
    </row>
    <row r="1088" spans="1:22" x14ac:dyDescent="0.3">
      <c r="B1088" t="s">
        <v>185</v>
      </c>
      <c r="C1088" t="str">
        <f>IF(ISNUMBER(FIND(B1088,'Full TS'!#REF!)),"YES","N/A")</f>
        <v>N/A</v>
      </c>
      <c r="E1088" t="str">
        <f t="shared" ref="E1088:E1131" si="23">IF(C1088="n/a","n/a",_xlfn.TEXTJOIN("-",FALSE,$F$1085:$S$1085,B1088,$U$1085:$V$1085))</f>
        <v>n/a</v>
      </c>
    </row>
    <row r="1089" spans="2:5" x14ac:dyDescent="0.3">
      <c r="B1089" t="s">
        <v>186</v>
      </c>
      <c r="C1089" t="str">
        <f>IF(ISNUMBER(FIND(B1089,'Full TS'!#REF!)),"YES","N/A")</f>
        <v>N/A</v>
      </c>
      <c r="E1089" t="str">
        <f t="shared" si="23"/>
        <v>n/a</v>
      </c>
    </row>
    <row r="1090" spans="2:5" x14ac:dyDescent="0.3">
      <c r="B1090" t="s">
        <v>187</v>
      </c>
      <c r="C1090" t="str">
        <f>IF(ISNUMBER(FIND(B1090,'Full TS'!#REF!)),"YES","N/A")</f>
        <v>N/A</v>
      </c>
      <c r="E1090" t="str">
        <f t="shared" si="23"/>
        <v>n/a</v>
      </c>
    </row>
    <row r="1091" spans="2:5" x14ac:dyDescent="0.3">
      <c r="B1091" t="s">
        <v>188</v>
      </c>
      <c r="C1091" t="str">
        <f>IF(ISNUMBER(FIND(B1091,'Full TS'!#REF!)),"YES","N/A")</f>
        <v>N/A</v>
      </c>
      <c r="E1091" t="str">
        <f t="shared" si="23"/>
        <v>n/a</v>
      </c>
    </row>
    <row r="1092" spans="2:5" x14ac:dyDescent="0.3">
      <c r="B1092" t="s">
        <v>189</v>
      </c>
      <c r="C1092" t="str">
        <f>IF(ISNUMBER(FIND(B1092,'Full TS'!#REF!)),"YES","N/A")</f>
        <v>N/A</v>
      </c>
      <c r="E1092" t="str">
        <f t="shared" si="23"/>
        <v>n/a</v>
      </c>
    </row>
    <row r="1093" spans="2:5" x14ac:dyDescent="0.3">
      <c r="B1093" t="s">
        <v>190</v>
      </c>
      <c r="C1093" t="str">
        <f>IF(ISNUMBER(FIND(B1093,'Full TS'!#REF!)),"YES","N/A")</f>
        <v>N/A</v>
      </c>
      <c r="E1093" t="str">
        <f t="shared" si="23"/>
        <v>n/a</v>
      </c>
    </row>
    <row r="1094" spans="2:5" x14ac:dyDescent="0.3">
      <c r="B1094" t="s">
        <v>191</v>
      </c>
      <c r="C1094" t="str">
        <f>IF(ISNUMBER(FIND(B1094,'Full TS'!#REF!)),"YES","N/A")</f>
        <v>N/A</v>
      </c>
      <c r="E1094" t="str">
        <f t="shared" si="23"/>
        <v>n/a</v>
      </c>
    </row>
    <row r="1095" spans="2:5" x14ac:dyDescent="0.3">
      <c r="B1095" t="s">
        <v>192</v>
      </c>
      <c r="C1095" t="str">
        <f>IF(ISNUMBER(FIND(B1095,'Full TS'!#REF!)),"YES","N/A")</f>
        <v>N/A</v>
      </c>
      <c r="E1095" t="str">
        <f t="shared" si="23"/>
        <v>n/a</v>
      </c>
    </row>
    <row r="1096" spans="2:5" x14ac:dyDescent="0.3">
      <c r="B1096" t="s">
        <v>193</v>
      </c>
      <c r="C1096" t="str">
        <f>IF(ISNUMBER(FIND(B1096,'Full TS'!#REF!)),"YES","N/A")</f>
        <v>N/A</v>
      </c>
      <c r="E1096" t="str">
        <f t="shared" si="23"/>
        <v>n/a</v>
      </c>
    </row>
    <row r="1097" spans="2:5" x14ac:dyDescent="0.3">
      <c r="B1097" t="s">
        <v>194</v>
      </c>
      <c r="C1097" t="str">
        <f>IF(ISNUMBER(FIND(B1097,'Full TS'!#REF!)),"YES","N/A")</f>
        <v>N/A</v>
      </c>
      <c r="E1097" t="str">
        <f t="shared" si="23"/>
        <v>n/a</v>
      </c>
    </row>
    <row r="1098" spans="2:5" x14ac:dyDescent="0.3">
      <c r="B1098" t="s">
        <v>195</v>
      </c>
      <c r="C1098" t="str">
        <f>IF(ISNUMBER(FIND(B1098,'Full TS'!#REF!)),"YES","N/A")</f>
        <v>N/A</v>
      </c>
      <c r="E1098" t="str">
        <f t="shared" si="23"/>
        <v>n/a</v>
      </c>
    </row>
    <row r="1099" spans="2:5" x14ac:dyDescent="0.3">
      <c r="B1099" t="s">
        <v>196</v>
      </c>
      <c r="C1099" t="str">
        <f>IF(ISNUMBER(FIND(B1099,'Full TS'!#REF!)),"YES","N/A")</f>
        <v>N/A</v>
      </c>
      <c r="E1099" t="str">
        <f t="shared" si="23"/>
        <v>n/a</v>
      </c>
    </row>
    <row r="1100" spans="2:5" x14ac:dyDescent="0.3">
      <c r="B1100" t="s">
        <v>197</v>
      </c>
      <c r="C1100" t="str">
        <f>IF(ISNUMBER(FIND(B1100,'Full TS'!#REF!)),"YES","N/A")</f>
        <v>N/A</v>
      </c>
      <c r="E1100" t="str">
        <f t="shared" si="23"/>
        <v>n/a</v>
      </c>
    </row>
    <row r="1101" spans="2:5" x14ac:dyDescent="0.3">
      <c r="B1101" t="s">
        <v>198</v>
      </c>
      <c r="C1101" t="str">
        <f>IF(ISNUMBER(FIND(B1101,'Full TS'!#REF!)),"YES","N/A")</f>
        <v>N/A</v>
      </c>
      <c r="E1101" t="str">
        <f t="shared" si="23"/>
        <v>n/a</v>
      </c>
    </row>
    <row r="1102" spans="2:5" x14ac:dyDescent="0.3">
      <c r="B1102" t="s">
        <v>199</v>
      </c>
      <c r="C1102" t="str">
        <f>IF(ISNUMBER(FIND(B1102,'Full TS'!#REF!)),"YES","N/A")</f>
        <v>N/A</v>
      </c>
      <c r="E1102" t="str">
        <f t="shared" si="23"/>
        <v>n/a</v>
      </c>
    </row>
    <row r="1103" spans="2:5" x14ac:dyDescent="0.3">
      <c r="B1103" t="s">
        <v>200</v>
      </c>
      <c r="C1103" t="str">
        <f>IF(ISNUMBER(FIND(B1103,'Full TS'!#REF!)),"YES","N/A")</f>
        <v>N/A</v>
      </c>
      <c r="E1103" t="str">
        <f t="shared" si="23"/>
        <v>n/a</v>
      </c>
    </row>
    <row r="1104" spans="2:5" x14ac:dyDescent="0.3">
      <c r="B1104" t="s">
        <v>201</v>
      </c>
      <c r="C1104" t="str">
        <f>IF(ISNUMBER(FIND(B1104,'Full TS'!#REF!)),"YES","N/A")</f>
        <v>N/A</v>
      </c>
      <c r="E1104" t="str">
        <f t="shared" si="23"/>
        <v>n/a</v>
      </c>
    </row>
    <row r="1105" spans="2:5" x14ac:dyDescent="0.3">
      <c r="B1105" t="s">
        <v>202</v>
      </c>
      <c r="C1105" t="str">
        <f>IF(ISNUMBER(FIND(B1105,'Full TS'!#REF!)),"YES","N/A")</f>
        <v>N/A</v>
      </c>
      <c r="E1105" t="str">
        <f t="shared" si="23"/>
        <v>n/a</v>
      </c>
    </row>
    <row r="1106" spans="2:5" x14ac:dyDescent="0.3">
      <c r="B1106" t="s">
        <v>203</v>
      </c>
      <c r="C1106" t="str">
        <f>IF(ISNUMBER(FIND(B1106,'Full TS'!#REF!)),"YES","N/A")</f>
        <v>N/A</v>
      </c>
      <c r="E1106" t="str">
        <f t="shared" si="23"/>
        <v>n/a</v>
      </c>
    </row>
    <row r="1107" spans="2:5" x14ac:dyDescent="0.3">
      <c r="B1107" t="s">
        <v>204</v>
      </c>
      <c r="C1107" t="str">
        <f>IF(ISNUMBER(FIND(B1107,'Full TS'!#REF!)),"YES","N/A")</f>
        <v>N/A</v>
      </c>
      <c r="E1107" t="str">
        <f t="shared" si="23"/>
        <v>n/a</v>
      </c>
    </row>
    <row r="1108" spans="2:5" x14ac:dyDescent="0.3">
      <c r="B1108" t="s">
        <v>205</v>
      </c>
      <c r="C1108" t="str">
        <f>IF(ISNUMBER(FIND(B1108,'Full TS'!#REF!)),"YES","N/A")</f>
        <v>N/A</v>
      </c>
      <c r="E1108" t="str">
        <f t="shared" si="23"/>
        <v>n/a</v>
      </c>
    </row>
    <row r="1109" spans="2:5" x14ac:dyDescent="0.3">
      <c r="B1109" t="s">
        <v>206</v>
      </c>
      <c r="C1109" t="str">
        <f>IF(ISNUMBER(FIND(B1109,'Full TS'!#REF!)),"YES","N/A")</f>
        <v>N/A</v>
      </c>
      <c r="E1109" t="str">
        <f t="shared" si="23"/>
        <v>n/a</v>
      </c>
    </row>
    <row r="1110" spans="2:5" x14ac:dyDescent="0.3">
      <c r="B1110" t="s">
        <v>207</v>
      </c>
      <c r="C1110" t="str">
        <f>IF(ISNUMBER(FIND(B1110,'Full TS'!#REF!)),"YES","N/A")</f>
        <v>N/A</v>
      </c>
      <c r="E1110" t="str">
        <f t="shared" si="23"/>
        <v>n/a</v>
      </c>
    </row>
    <row r="1111" spans="2:5" x14ac:dyDescent="0.3">
      <c r="B1111" t="s">
        <v>208</v>
      </c>
      <c r="C1111" t="str">
        <f>IF(ISNUMBER(FIND(B1111,'Full TS'!#REF!)),"YES","N/A")</f>
        <v>N/A</v>
      </c>
      <c r="E1111" t="str">
        <f t="shared" si="23"/>
        <v>n/a</v>
      </c>
    </row>
    <row r="1112" spans="2:5" x14ac:dyDescent="0.3">
      <c r="B1112" t="s">
        <v>209</v>
      </c>
      <c r="C1112" t="str">
        <f>IF(ISNUMBER(FIND(B1112,'Full TS'!#REF!)),"YES","N/A")</f>
        <v>N/A</v>
      </c>
      <c r="E1112" t="str">
        <f t="shared" si="23"/>
        <v>n/a</v>
      </c>
    </row>
    <row r="1113" spans="2:5" x14ac:dyDescent="0.3">
      <c r="B1113" t="s">
        <v>210</v>
      </c>
      <c r="C1113" t="str">
        <f>IF(ISNUMBER(FIND(B1113,'Full TS'!#REF!)),"YES","N/A")</f>
        <v>N/A</v>
      </c>
      <c r="E1113" t="str">
        <f t="shared" si="23"/>
        <v>n/a</v>
      </c>
    </row>
    <row r="1114" spans="2:5" x14ac:dyDescent="0.3">
      <c r="B1114" t="s">
        <v>211</v>
      </c>
      <c r="C1114" t="str">
        <f>IF(ISNUMBER(FIND(B1114,'Full TS'!#REF!)),"YES","N/A")</f>
        <v>N/A</v>
      </c>
      <c r="E1114" t="str">
        <f t="shared" si="23"/>
        <v>n/a</v>
      </c>
    </row>
    <row r="1115" spans="2:5" x14ac:dyDescent="0.3">
      <c r="B1115" t="s">
        <v>199</v>
      </c>
      <c r="C1115" t="str">
        <f>IF(ISNUMBER(FIND(B1115,'Full TS'!#REF!)),"YES","N/A")</f>
        <v>N/A</v>
      </c>
      <c r="E1115" t="str">
        <f t="shared" si="23"/>
        <v>n/a</v>
      </c>
    </row>
    <row r="1116" spans="2:5" x14ac:dyDescent="0.3">
      <c r="B1116" t="s">
        <v>212</v>
      </c>
      <c r="C1116" t="str">
        <f>IF(ISNUMBER(FIND(B1116,'Full TS'!#REF!)),"YES","N/A")</f>
        <v>N/A</v>
      </c>
      <c r="E1116" t="str">
        <f t="shared" si="23"/>
        <v>n/a</v>
      </c>
    </row>
    <row r="1117" spans="2:5" x14ac:dyDescent="0.3">
      <c r="B1117" t="s">
        <v>213</v>
      </c>
      <c r="C1117" t="str">
        <f>IF(ISNUMBER(FIND(B1117,'Full TS'!#REF!)),"YES","N/A")</f>
        <v>N/A</v>
      </c>
      <c r="E1117" t="str">
        <f t="shared" si="23"/>
        <v>n/a</v>
      </c>
    </row>
    <row r="1118" spans="2:5" x14ac:dyDescent="0.3">
      <c r="B1118" t="s">
        <v>214</v>
      </c>
      <c r="C1118" t="str">
        <f>IF(ISNUMBER(FIND(B1118,'Full TS'!#REF!)),"YES","N/A")</f>
        <v>N/A</v>
      </c>
      <c r="E1118" t="str">
        <f t="shared" si="23"/>
        <v>n/a</v>
      </c>
    </row>
    <row r="1119" spans="2:5" x14ac:dyDescent="0.3">
      <c r="B1119" t="s">
        <v>215</v>
      </c>
      <c r="C1119" t="str">
        <f>IF(ISNUMBER(FIND(B1119,'Full TS'!#REF!)),"YES","N/A")</f>
        <v>N/A</v>
      </c>
      <c r="E1119" t="str">
        <f t="shared" si="23"/>
        <v>n/a</v>
      </c>
    </row>
    <row r="1120" spans="2:5" x14ac:dyDescent="0.3">
      <c r="B1120" t="s">
        <v>216</v>
      </c>
      <c r="C1120" t="str">
        <f>IF(ISNUMBER(FIND(B1120,'Full TS'!#REF!)),"YES","N/A")</f>
        <v>N/A</v>
      </c>
      <c r="E1120" t="str">
        <f t="shared" si="23"/>
        <v>n/a</v>
      </c>
    </row>
    <row r="1121" spans="1:22" x14ac:dyDescent="0.3">
      <c r="B1121" t="s">
        <v>217</v>
      </c>
      <c r="C1121" t="str">
        <f>IF(ISNUMBER(FIND(B1121,'Full TS'!#REF!)),"YES","N/A")</f>
        <v>N/A</v>
      </c>
      <c r="E1121" t="str">
        <f t="shared" si="23"/>
        <v>n/a</v>
      </c>
    </row>
    <row r="1122" spans="1:22" x14ac:dyDescent="0.3">
      <c r="B1122" t="s">
        <v>218</v>
      </c>
      <c r="C1122" t="str">
        <f>IF(ISNUMBER(FIND(B1122,'Full TS'!#REF!)),"YES","N/A")</f>
        <v>N/A</v>
      </c>
      <c r="E1122" t="str">
        <f t="shared" si="23"/>
        <v>n/a</v>
      </c>
    </row>
    <row r="1123" spans="1:22" x14ac:dyDescent="0.3">
      <c r="B1123" t="s">
        <v>219</v>
      </c>
      <c r="C1123" t="str">
        <f>IF(ISNUMBER(FIND(B1123,'Full TS'!#REF!)),"YES","N/A")</f>
        <v>N/A</v>
      </c>
      <c r="E1123" t="str">
        <f t="shared" si="23"/>
        <v>n/a</v>
      </c>
    </row>
    <row r="1124" spans="1:22" x14ac:dyDescent="0.3">
      <c r="B1124" t="s">
        <v>220</v>
      </c>
      <c r="C1124" t="str">
        <f>IF(ISNUMBER(FIND(B1124,'Full TS'!#REF!)),"YES","N/A")</f>
        <v>N/A</v>
      </c>
      <c r="E1124" t="str">
        <f t="shared" si="23"/>
        <v>n/a</v>
      </c>
    </row>
    <row r="1125" spans="1:22" x14ac:dyDescent="0.3">
      <c r="B1125" t="s">
        <v>221</v>
      </c>
      <c r="C1125" t="str">
        <f>IF(ISNUMBER(FIND(B1125,'Full TS'!#REF!)),"YES","N/A")</f>
        <v>N/A</v>
      </c>
      <c r="E1125" t="str">
        <f t="shared" si="23"/>
        <v>n/a</v>
      </c>
    </row>
    <row r="1126" spans="1:22" x14ac:dyDescent="0.3">
      <c r="B1126" t="s">
        <v>222</v>
      </c>
      <c r="C1126" t="str">
        <f>IF(ISNUMBER(FIND(B1126,'Full TS'!#REF!)),"YES","N/A")</f>
        <v>N/A</v>
      </c>
      <c r="E1126" t="str">
        <f t="shared" si="23"/>
        <v>n/a</v>
      </c>
    </row>
    <row r="1127" spans="1:22" x14ac:dyDescent="0.3">
      <c r="B1127" t="s">
        <v>223</v>
      </c>
      <c r="C1127" t="str">
        <f>IF(ISNUMBER(FIND(B1127,'Full TS'!#REF!)),"YES","N/A")</f>
        <v>N/A</v>
      </c>
      <c r="E1127" t="str">
        <f t="shared" si="23"/>
        <v>n/a</v>
      </c>
    </row>
    <row r="1128" spans="1:22" x14ac:dyDescent="0.3">
      <c r="B1128" t="s">
        <v>224</v>
      </c>
      <c r="C1128" t="str">
        <f>IF(ISNUMBER(FIND(B1128,'Full TS'!#REF!)),"YES","N/A")</f>
        <v>N/A</v>
      </c>
      <c r="E1128" t="str">
        <f t="shared" si="23"/>
        <v>n/a</v>
      </c>
    </row>
    <row r="1129" spans="1:22" x14ac:dyDescent="0.3">
      <c r="B1129" t="s">
        <v>225</v>
      </c>
      <c r="C1129" t="str">
        <f>IF(ISNUMBER(FIND(B1129,'Full TS'!#REF!)),"YES","N/A")</f>
        <v>N/A</v>
      </c>
      <c r="E1129" t="str">
        <f t="shared" si="23"/>
        <v>n/a</v>
      </c>
    </row>
    <row r="1130" spans="1:22" x14ac:dyDescent="0.3">
      <c r="B1130" t="s">
        <v>226</v>
      </c>
      <c r="C1130" t="str">
        <f>IF(ISNUMBER(FIND(B1130,'Full TS'!#REF!)),"YES","N/A")</f>
        <v>N/A</v>
      </c>
      <c r="E1130" t="str">
        <f t="shared" si="23"/>
        <v>n/a</v>
      </c>
    </row>
    <row r="1131" spans="1:22" x14ac:dyDescent="0.3">
      <c r="B1131" t="s">
        <v>229</v>
      </c>
      <c r="C1131" t="str">
        <f>IF(ISNUMBER(FIND(B1131,'Full TS'!#REF!)),"YES","N/A")</f>
        <v>N/A</v>
      </c>
      <c r="E1131" t="str">
        <f t="shared" si="23"/>
        <v>n/a</v>
      </c>
    </row>
    <row r="1132" spans="1:22" x14ac:dyDescent="0.3">
      <c r="A1132" s="27">
        <v>26</v>
      </c>
      <c r="F1132" t="e" cm="1">
        <f t="array" aca="1" ref="F1132" ca="1">VLOOKUP(INDIRECT("'"&amp;"Full TS"&amp;"'!"&amp;"B"&amp;A1132),brandcode,2,FALSE)</f>
        <v>#N/A</v>
      </c>
      <c r="G1132" cm="1">
        <f t="array" aca="1" ref="G1132" ca="1">INDIRECT("'"&amp;"Full TS"&amp;"'!"&amp;"C"&amp;A1132)</f>
        <v>0</v>
      </c>
      <c r="H1132" t="str" cm="1">
        <f t="array" aca="1" ref="H1132" ca="1">IF(ISNUMBER(SEARCH("Android",INDIRECT("'"&amp;"Full TS"&amp;"'!"&amp;"D"&amp;A1132))),"AND",IF(ISNUMBER(SEARCH("iOS",INDIRECT("'"&amp;"Full TS"&amp;"'!"&amp;"D"&amp;A1132))),"iOS",IF(ISNUMBER(SEARCH("Mobile",INDIRECT("'"&amp;"Full TS"&amp;"'!"&amp;"D"&amp;A1132))),"MOB",IF(ISNUMBER(SEARCH("Desktop",INDIRECT("'"&amp;"Full TS"&amp;"'!"&amp;"D"&amp;A1132))),"DESK",IF(ISNUMBER(SEARCH("Display",INDIRECT("'"&amp;"Full TS"&amp;"'!"&amp;"D"&amp;A1132))),"DIS","")))))</f>
        <v/>
      </c>
      <c r="I1132" cm="1">
        <f t="array" aca="1" ref="I1132" ca="1">INDIRECT("'"&amp;"Full TS"&amp;"'!"&amp;"E"&amp;A1132)</f>
        <v>0</v>
      </c>
      <c r="J1132" cm="1">
        <f t="array" aca="1" ref="J1132" ca="1">INDIRECT("'"&amp;"Full TS"&amp;"'!"&amp;"F"&amp;A1132)</f>
        <v>0</v>
      </c>
      <c r="K1132" cm="1">
        <f t="array" aca="1" ref="K1132" ca="1">INDIRECT("'"&amp;"Full TS"&amp;"'!"&amp;"G"&amp;A1132)</f>
        <v>0</v>
      </c>
      <c r="L1132" cm="1">
        <f t="array" aca="1" ref="L1132" ca="1">INDIRECT("'"&amp;"Full TS"&amp;"'!"&amp;"H"&amp;A1132)</f>
        <v>0</v>
      </c>
      <c r="M1132" cm="1">
        <f t="array" aca="1" ref="M1132" ca="1">INDIRECT("'"&amp;"Full TS"&amp;"'!"&amp;"I"&amp;A1132)</f>
        <v>0</v>
      </c>
      <c r="N1132" cm="1">
        <f t="array" aca="1" ref="N1132" ca="1">INDIRECT("'"&amp;"Full TS"&amp;"'!"&amp;"J"&amp;A1132)</f>
        <v>0</v>
      </c>
      <c r="O1132" cm="1">
        <f t="array" aca="1" ref="O1132" ca="1">INDIRECT("'"&amp;"Full TS"&amp;"'!"&amp;"K"&amp;A1132)</f>
        <v>0</v>
      </c>
      <c r="P1132" cm="1">
        <f t="array" aca="1" ref="P1132" ca="1">INDIRECT("'"&amp;"Full TS"&amp;"'!"&amp;"L"&amp;A1132)</f>
        <v>0</v>
      </c>
      <c r="Q1132" cm="1">
        <f t="array" aca="1" ref="Q1132" ca="1">INDIRECT("'"&amp;"Full TS"&amp;"'!"&amp;"M"&amp;A1132)</f>
        <v>0</v>
      </c>
      <c r="R1132" cm="1">
        <f t="array" aca="1" ref="R1132" ca="1">INDIRECT("'"&amp;"Full TS"&amp;"'!"&amp;"N"&amp;A1132)</f>
        <v>0</v>
      </c>
      <c r="S1132" t="str" cm="1">
        <f t="array" aca="1" ref="S1132" ca="1">IF(ISNUMBER(SEARCH("www.",INDIRECT("'"&amp;"Full TS"&amp;"'!"&amp;"O"&amp;A1132))),"LP","AS")</f>
        <v>AS</v>
      </c>
      <c r="T1132" cm="1">
        <f t="array" aca="1" ref="T1132" ca="1">INDIRECT("'"&amp;"Full TS"&amp;"'!"&amp;"P"&amp;A1132)</f>
        <v>0</v>
      </c>
      <c r="U1132" t="str" cm="1">
        <f t="array" aca="1" ref="U1132" ca="1">IF(ISNUMBER(SEARCH("prospecting",INDIRECT("'"&amp;"Full TS"&amp;"'!"&amp;"Q"&amp;A1132))),"P","R")</f>
        <v>R</v>
      </c>
      <c r="V1132" cm="1">
        <f t="array" aca="1" ref="V1132" ca="1">INDIRECT("'"&amp;"Full TS"&amp;"'!"&amp;"R"&amp;A1132)</f>
        <v>0</v>
      </c>
    </row>
    <row r="1133" spans="1:22" x14ac:dyDescent="0.3">
      <c r="B1133" t="s">
        <v>182</v>
      </c>
      <c r="C1133" t="s">
        <v>183</v>
      </c>
    </row>
    <row r="1134" spans="1:22" x14ac:dyDescent="0.3">
      <c r="B1134" t="s">
        <v>184</v>
      </c>
      <c r="C1134" t="str">
        <f>IF(ISNUMBER(FIND(B1134,'Full TS'!#REF!)),"YES","N/A")</f>
        <v>N/A</v>
      </c>
      <c r="E1134" t="str">
        <f>IF(C1134="n/a","n/a",_xlfn.TEXTJOIN("-",FALSE,$F$1132:$S$1132,B1134,$U$1132:$V$1132))</f>
        <v>n/a</v>
      </c>
    </row>
    <row r="1135" spans="1:22" x14ac:dyDescent="0.3">
      <c r="B1135" t="s">
        <v>185</v>
      </c>
      <c r="C1135" t="str">
        <f>IF(ISNUMBER(FIND(B1135,'Full TS'!#REF!)),"YES","N/A")</f>
        <v>N/A</v>
      </c>
      <c r="E1135" t="str">
        <f t="shared" ref="E1135:E1178" si="24">IF(C1135="n/a","n/a",_xlfn.TEXTJOIN("-",FALSE,$F$1132:$S$1132,B1135,$U$1132:$V$1132))</f>
        <v>n/a</v>
      </c>
    </row>
    <row r="1136" spans="1:22" x14ac:dyDescent="0.3">
      <c r="B1136" t="s">
        <v>186</v>
      </c>
      <c r="C1136" t="str">
        <f>IF(ISNUMBER(FIND(B1136,'Full TS'!#REF!)),"YES","N/A")</f>
        <v>N/A</v>
      </c>
      <c r="E1136" t="str">
        <f t="shared" si="24"/>
        <v>n/a</v>
      </c>
    </row>
    <row r="1137" spans="2:5" x14ac:dyDescent="0.3">
      <c r="B1137" t="s">
        <v>187</v>
      </c>
      <c r="C1137" t="str">
        <f>IF(ISNUMBER(FIND(B1137,'Full TS'!#REF!)),"YES","N/A")</f>
        <v>N/A</v>
      </c>
      <c r="E1137" t="str">
        <f t="shared" si="24"/>
        <v>n/a</v>
      </c>
    </row>
    <row r="1138" spans="2:5" x14ac:dyDescent="0.3">
      <c r="B1138" t="s">
        <v>188</v>
      </c>
      <c r="C1138" t="str">
        <f>IF(ISNUMBER(FIND(B1138,'Full TS'!#REF!)),"YES","N/A")</f>
        <v>N/A</v>
      </c>
      <c r="E1138" t="str">
        <f t="shared" si="24"/>
        <v>n/a</v>
      </c>
    </row>
    <row r="1139" spans="2:5" x14ac:dyDescent="0.3">
      <c r="B1139" t="s">
        <v>189</v>
      </c>
      <c r="C1139" t="str">
        <f>IF(ISNUMBER(FIND(B1139,'Full TS'!#REF!)),"YES","N/A")</f>
        <v>N/A</v>
      </c>
      <c r="E1139" t="str">
        <f t="shared" si="24"/>
        <v>n/a</v>
      </c>
    </row>
    <row r="1140" spans="2:5" x14ac:dyDescent="0.3">
      <c r="B1140" t="s">
        <v>190</v>
      </c>
      <c r="C1140" t="str">
        <f>IF(ISNUMBER(FIND(B1140,'Full TS'!#REF!)),"YES","N/A")</f>
        <v>N/A</v>
      </c>
      <c r="E1140" t="str">
        <f t="shared" si="24"/>
        <v>n/a</v>
      </c>
    </row>
    <row r="1141" spans="2:5" x14ac:dyDescent="0.3">
      <c r="B1141" t="s">
        <v>191</v>
      </c>
      <c r="C1141" t="str">
        <f>IF(ISNUMBER(FIND(B1141,'Full TS'!#REF!)),"YES","N/A")</f>
        <v>N/A</v>
      </c>
      <c r="E1141" t="str">
        <f t="shared" si="24"/>
        <v>n/a</v>
      </c>
    </row>
    <row r="1142" spans="2:5" x14ac:dyDescent="0.3">
      <c r="B1142" t="s">
        <v>192</v>
      </c>
      <c r="C1142" t="str">
        <f>IF(ISNUMBER(FIND(B1142,'Full TS'!#REF!)),"YES","N/A")</f>
        <v>N/A</v>
      </c>
      <c r="E1142" t="str">
        <f t="shared" si="24"/>
        <v>n/a</v>
      </c>
    </row>
    <row r="1143" spans="2:5" x14ac:dyDescent="0.3">
      <c r="B1143" t="s">
        <v>193</v>
      </c>
      <c r="C1143" t="str">
        <f>IF(ISNUMBER(FIND(B1143,'Full TS'!#REF!)),"YES","N/A")</f>
        <v>N/A</v>
      </c>
      <c r="E1143" t="str">
        <f t="shared" si="24"/>
        <v>n/a</v>
      </c>
    </row>
    <row r="1144" spans="2:5" x14ac:dyDescent="0.3">
      <c r="B1144" t="s">
        <v>194</v>
      </c>
      <c r="C1144" t="str">
        <f>IF(ISNUMBER(FIND(B1144,'Full TS'!#REF!)),"YES","N/A")</f>
        <v>N/A</v>
      </c>
      <c r="E1144" t="str">
        <f t="shared" si="24"/>
        <v>n/a</v>
      </c>
    </row>
    <row r="1145" spans="2:5" x14ac:dyDescent="0.3">
      <c r="B1145" t="s">
        <v>195</v>
      </c>
      <c r="C1145" t="str">
        <f>IF(ISNUMBER(FIND(B1145,'Full TS'!#REF!)),"YES","N/A")</f>
        <v>N/A</v>
      </c>
      <c r="E1145" t="str">
        <f t="shared" si="24"/>
        <v>n/a</v>
      </c>
    </row>
    <row r="1146" spans="2:5" x14ac:dyDescent="0.3">
      <c r="B1146" t="s">
        <v>196</v>
      </c>
      <c r="C1146" t="str">
        <f>IF(ISNUMBER(FIND(B1146,'Full TS'!#REF!)),"YES","N/A")</f>
        <v>N/A</v>
      </c>
      <c r="E1146" t="str">
        <f t="shared" si="24"/>
        <v>n/a</v>
      </c>
    </row>
    <row r="1147" spans="2:5" x14ac:dyDescent="0.3">
      <c r="B1147" t="s">
        <v>197</v>
      </c>
      <c r="C1147" t="str">
        <f>IF(ISNUMBER(FIND(B1147,'Full TS'!#REF!)),"YES","N/A")</f>
        <v>N/A</v>
      </c>
      <c r="E1147" t="str">
        <f t="shared" si="24"/>
        <v>n/a</v>
      </c>
    </row>
    <row r="1148" spans="2:5" x14ac:dyDescent="0.3">
      <c r="B1148" t="s">
        <v>198</v>
      </c>
      <c r="C1148" t="str">
        <f>IF(ISNUMBER(FIND(B1148,'Full TS'!#REF!)),"YES","N/A")</f>
        <v>N/A</v>
      </c>
      <c r="E1148" t="str">
        <f t="shared" si="24"/>
        <v>n/a</v>
      </c>
    </row>
    <row r="1149" spans="2:5" x14ac:dyDescent="0.3">
      <c r="B1149" t="s">
        <v>199</v>
      </c>
      <c r="C1149" t="str">
        <f>IF(ISNUMBER(FIND(B1149,'Full TS'!#REF!)),"YES","N/A")</f>
        <v>N/A</v>
      </c>
      <c r="E1149" t="str">
        <f t="shared" si="24"/>
        <v>n/a</v>
      </c>
    </row>
    <row r="1150" spans="2:5" x14ac:dyDescent="0.3">
      <c r="B1150" t="s">
        <v>200</v>
      </c>
      <c r="C1150" t="str">
        <f>IF(ISNUMBER(FIND(B1150,'Full TS'!#REF!)),"YES","N/A")</f>
        <v>N/A</v>
      </c>
      <c r="E1150" t="str">
        <f t="shared" si="24"/>
        <v>n/a</v>
      </c>
    </row>
    <row r="1151" spans="2:5" x14ac:dyDescent="0.3">
      <c r="B1151" t="s">
        <v>201</v>
      </c>
      <c r="C1151" t="str">
        <f>IF(ISNUMBER(FIND(B1151,'Full TS'!#REF!)),"YES","N/A")</f>
        <v>N/A</v>
      </c>
      <c r="E1151" t="str">
        <f t="shared" si="24"/>
        <v>n/a</v>
      </c>
    </row>
    <row r="1152" spans="2:5" x14ac:dyDescent="0.3">
      <c r="B1152" t="s">
        <v>202</v>
      </c>
      <c r="C1152" t="str">
        <f>IF(ISNUMBER(FIND(B1152,'Full TS'!#REF!)),"YES","N/A")</f>
        <v>N/A</v>
      </c>
      <c r="E1152" t="str">
        <f t="shared" si="24"/>
        <v>n/a</v>
      </c>
    </row>
    <row r="1153" spans="2:5" x14ac:dyDescent="0.3">
      <c r="B1153" t="s">
        <v>203</v>
      </c>
      <c r="C1153" t="str">
        <f>IF(ISNUMBER(FIND(B1153,'Full TS'!#REF!)),"YES","N/A")</f>
        <v>N/A</v>
      </c>
      <c r="E1153" t="str">
        <f t="shared" si="24"/>
        <v>n/a</v>
      </c>
    </row>
    <row r="1154" spans="2:5" x14ac:dyDescent="0.3">
      <c r="B1154" t="s">
        <v>204</v>
      </c>
      <c r="C1154" t="str">
        <f>IF(ISNUMBER(FIND(B1154,'Full TS'!#REF!)),"YES","N/A")</f>
        <v>N/A</v>
      </c>
      <c r="E1154" t="str">
        <f t="shared" si="24"/>
        <v>n/a</v>
      </c>
    </row>
    <row r="1155" spans="2:5" x14ac:dyDescent="0.3">
      <c r="B1155" t="s">
        <v>205</v>
      </c>
      <c r="C1155" t="str">
        <f>IF(ISNUMBER(FIND(B1155,'Full TS'!#REF!)),"YES","N/A")</f>
        <v>N/A</v>
      </c>
      <c r="E1155" t="str">
        <f t="shared" si="24"/>
        <v>n/a</v>
      </c>
    </row>
    <row r="1156" spans="2:5" x14ac:dyDescent="0.3">
      <c r="B1156" t="s">
        <v>206</v>
      </c>
      <c r="C1156" t="str">
        <f>IF(ISNUMBER(FIND(B1156,'Full TS'!#REF!)),"YES","N/A")</f>
        <v>N/A</v>
      </c>
      <c r="E1156" t="str">
        <f t="shared" si="24"/>
        <v>n/a</v>
      </c>
    </row>
    <row r="1157" spans="2:5" x14ac:dyDescent="0.3">
      <c r="B1157" t="s">
        <v>207</v>
      </c>
      <c r="C1157" t="str">
        <f>IF(ISNUMBER(FIND(B1157,'Full TS'!#REF!)),"YES","N/A")</f>
        <v>N/A</v>
      </c>
      <c r="E1157" t="str">
        <f t="shared" si="24"/>
        <v>n/a</v>
      </c>
    </row>
    <row r="1158" spans="2:5" x14ac:dyDescent="0.3">
      <c r="B1158" t="s">
        <v>208</v>
      </c>
      <c r="C1158" t="str">
        <f>IF(ISNUMBER(FIND(B1158,'Full TS'!#REF!)),"YES","N/A")</f>
        <v>N/A</v>
      </c>
      <c r="E1158" t="str">
        <f t="shared" si="24"/>
        <v>n/a</v>
      </c>
    </row>
    <row r="1159" spans="2:5" x14ac:dyDescent="0.3">
      <c r="B1159" t="s">
        <v>209</v>
      </c>
      <c r="C1159" t="str">
        <f>IF(ISNUMBER(FIND(B1159,'Full TS'!#REF!)),"YES","N/A")</f>
        <v>N/A</v>
      </c>
      <c r="E1159" t="str">
        <f t="shared" si="24"/>
        <v>n/a</v>
      </c>
    </row>
    <row r="1160" spans="2:5" x14ac:dyDescent="0.3">
      <c r="B1160" t="s">
        <v>210</v>
      </c>
      <c r="C1160" t="str">
        <f>IF(ISNUMBER(FIND(B1160,'Full TS'!#REF!)),"YES","N/A")</f>
        <v>N/A</v>
      </c>
      <c r="E1160" t="str">
        <f t="shared" si="24"/>
        <v>n/a</v>
      </c>
    </row>
    <row r="1161" spans="2:5" x14ac:dyDescent="0.3">
      <c r="B1161" t="s">
        <v>211</v>
      </c>
      <c r="C1161" t="str">
        <f>IF(ISNUMBER(FIND(B1161,'Full TS'!#REF!)),"YES","N/A")</f>
        <v>N/A</v>
      </c>
      <c r="E1161" t="str">
        <f t="shared" si="24"/>
        <v>n/a</v>
      </c>
    </row>
    <row r="1162" spans="2:5" x14ac:dyDescent="0.3">
      <c r="B1162" t="s">
        <v>199</v>
      </c>
      <c r="C1162" t="str">
        <f>IF(ISNUMBER(FIND(B1162,'Full TS'!#REF!)),"YES","N/A")</f>
        <v>N/A</v>
      </c>
      <c r="E1162" t="str">
        <f t="shared" si="24"/>
        <v>n/a</v>
      </c>
    </row>
    <row r="1163" spans="2:5" x14ac:dyDescent="0.3">
      <c r="B1163" t="s">
        <v>212</v>
      </c>
      <c r="C1163" t="str">
        <f>IF(ISNUMBER(FIND(B1163,'Full TS'!#REF!)),"YES","N/A")</f>
        <v>N/A</v>
      </c>
      <c r="E1163" t="str">
        <f t="shared" si="24"/>
        <v>n/a</v>
      </c>
    </row>
    <row r="1164" spans="2:5" x14ac:dyDescent="0.3">
      <c r="B1164" t="s">
        <v>213</v>
      </c>
      <c r="C1164" t="str">
        <f>IF(ISNUMBER(FIND(B1164,'Full TS'!#REF!)),"YES","N/A")</f>
        <v>N/A</v>
      </c>
      <c r="E1164" t="str">
        <f t="shared" si="24"/>
        <v>n/a</v>
      </c>
    </row>
    <row r="1165" spans="2:5" x14ac:dyDescent="0.3">
      <c r="B1165" t="s">
        <v>214</v>
      </c>
      <c r="C1165" t="str">
        <f>IF(ISNUMBER(FIND(B1165,'Full TS'!#REF!)),"YES","N/A")</f>
        <v>N/A</v>
      </c>
      <c r="E1165" t="str">
        <f t="shared" si="24"/>
        <v>n/a</v>
      </c>
    </row>
    <row r="1166" spans="2:5" x14ac:dyDescent="0.3">
      <c r="B1166" t="s">
        <v>215</v>
      </c>
      <c r="C1166" t="str">
        <f>IF(ISNUMBER(FIND(B1166,'Full TS'!#REF!)),"YES","N/A")</f>
        <v>N/A</v>
      </c>
      <c r="E1166" t="str">
        <f t="shared" si="24"/>
        <v>n/a</v>
      </c>
    </row>
    <row r="1167" spans="2:5" x14ac:dyDescent="0.3">
      <c r="B1167" t="s">
        <v>216</v>
      </c>
      <c r="C1167" t="str">
        <f>IF(ISNUMBER(FIND(B1167,'Full TS'!#REF!)),"YES","N/A")</f>
        <v>N/A</v>
      </c>
      <c r="E1167" t="str">
        <f t="shared" si="24"/>
        <v>n/a</v>
      </c>
    </row>
    <row r="1168" spans="2:5" x14ac:dyDescent="0.3">
      <c r="B1168" t="s">
        <v>217</v>
      </c>
      <c r="C1168" t="str">
        <f>IF(ISNUMBER(FIND(B1168,'Full TS'!#REF!)),"YES","N/A")</f>
        <v>N/A</v>
      </c>
      <c r="E1168" t="str">
        <f t="shared" si="24"/>
        <v>n/a</v>
      </c>
    </row>
    <row r="1169" spans="1:22" x14ac:dyDescent="0.3">
      <c r="B1169" t="s">
        <v>218</v>
      </c>
      <c r="C1169" t="str">
        <f>IF(ISNUMBER(FIND(B1169,'Full TS'!#REF!)),"YES","N/A")</f>
        <v>N/A</v>
      </c>
      <c r="E1169" t="str">
        <f t="shared" si="24"/>
        <v>n/a</v>
      </c>
    </row>
    <row r="1170" spans="1:22" x14ac:dyDescent="0.3">
      <c r="B1170" t="s">
        <v>219</v>
      </c>
      <c r="C1170" t="str">
        <f>IF(ISNUMBER(FIND(B1170,'Full TS'!#REF!)),"YES","N/A")</f>
        <v>N/A</v>
      </c>
      <c r="E1170" t="str">
        <f t="shared" si="24"/>
        <v>n/a</v>
      </c>
    </row>
    <row r="1171" spans="1:22" x14ac:dyDescent="0.3">
      <c r="B1171" t="s">
        <v>220</v>
      </c>
      <c r="C1171" t="str">
        <f>IF(ISNUMBER(FIND(B1171,'Full TS'!#REF!)),"YES","N/A")</f>
        <v>N/A</v>
      </c>
      <c r="E1171" t="str">
        <f t="shared" si="24"/>
        <v>n/a</v>
      </c>
    </row>
    <row r="1172" spans="1:22" x14ac:dyDescent="0.3">
      <c r="B1172" t="s">
        <v>221</v>
      </c>
      <c r="C1172" t="str">
        <f>IF(ISNUMBER(FIND(B1172,'Full TS'!#REF!)),"YES","N/A")</f>
        <v>N/A</v>
      </c>
      <c r="E1172" t="str">
        <f t="shared" si="24"/>
        <v>n/a</v>
      </c>
    </row>
    <row r="1173" spans="1:22" x14ac:dyDescent="0.3">
      <c r="B1173" t="s">
        <v>222</v>
      </c>
      <c r="C1173" t="str">
        <f>IF(ISNUMBER(FIND(B1173,'Full TS'!#REF!)),"YES","N/A")</f>
        <v>N/A</v>
      </c>
      <c r="E1173" t="str">
        <f t="shared" si="24"/>
        <v>n/a</v>
      </c>
    </row>
    <row r="1174" spans="1:22" x14ac:dyDescent="0.3">
      <c r="B1174" t="s">
        <v>223</v>
      </c>
      <c r="C1174" t="str">
        <f>IF(ISNUMBER(FIND(B1174,'Full TS'!#REF!)),"YES","N/A")</f>
        <v>N/A</v>
      </c>
      <c r="E1174" t="str">
        <f t="shared" si="24"/>
        <v>n/a</v>
      </c>
    </row>
    <row r="1175" spans="1:22" x14ac:dyDescent="0.3">
      <c r="B1175" t="s">
        <v>224</v>
      </c>
      <c r="C1175" t="str">
        <f>IF(ISNUMBER(FIND(B1175,'Full TS'!#REF!)),"YES","N/A")</f>
        <v>N/A</v>
      </c>
      <c r="E1175" t="str">
        <f t="shared" si="24"/>
        <v>n/a</v>
      </c>
    </row>
    <row r="1176" spans="1:22" x14ac:dyDescent="0.3">
      <c r="B1176" t="s">
        <v>225</v>
      </c>
      <c r="C1176" t="str">
        <f>IF(ISNUMBER(FIND(B1176,'Full TS'!#REF!)),"YES","N/A")</f>
        <v>N/A</v>
      </c>
      <c r="E1176" t="str">
        <f t="shared" si="24"/>
        <v>n/a</v>
      </c>
    </row>
    <row r="1177" spans="1:22" x14ac:dyDescent="0.3">
      <c r="B1177" t="s">
        <v>226</v>
      </c>
      <c r="C1177" t="str">
        <f>IF(ISNUMBER(FIND(B1177,'Full TS'!#REF!)),"YES","N/A")</f>
        <v>N/A</v>
      </c>
      <c r="E1177" t="str">
        <f t="shared" si="24"/>
        <v>n/a</v>
      </c>
    </row>
    <row r="1178" spans="1:22" x14ac:dyDescent="0.3">
      <c r="B1178" t="s">
        <v>229</v>
      </c>
      <c r="C1178" t="str">
        <f>IF(ISNUMBER(FIND(B1178,'Full TS'!#REF!)),"YES","N/A")</f>
        <v>N/A</v>
      </c>
      <c r="E1178" t="str">
        <f t="shared" si="24"/>
        <v>n/a</v>
      </c>
    </row>
    <row r="1179" spans="1:22" x14ac:dyDescent="0.3">
      <c r="A1179" s="27">
        <v>27</v>
      </c>
      <c r="F1179" t="e" cm="1">
        <f t="array" aca="1" ref="F1179" ca="1">VLOOKUP(INDIRECT("'"&amp;"Full TS"&amp;"'!"&amp;"B"&amp;A1179),brandcode,2,FALSE)</f>
        <v>#N/A</v>
      </c>
      <c r="G1179" cm="1">
        <f t="array" aca="1" ref="G1179" ca="1">INDIRECT("'"&amp;"Full TS"&amp;"'!"&amp;"C"&amp;A1179)</f>
        <v>0</v>
      </c>
      <c r="H1179" t="str" cm="1">
        <f t="array" aca="1" ref="H1179" ca="1">IF(ISNUMBER(SEARCH("Android",INDIRECT("'"&amp;"Full TS"&amp;"'!"&amp;"D"&amp;A1179))),"AND",IF(ISNUMBER(SEARCH("iOS",INDIRECT("'"&amp;"Full TS"&amp;"'!"&amp;"D"&amp;A1179))),"iOS",IF(ISNUMBER(SEARCH("Mobile",INDIRECT("'"&amp;"Full TS"&amp;"'!"&amp;"D"&amp;A1179))),"MOB",IF(ISNUMBER(SEARCH("Desktop",INDIRECT("'"&amp;"Full TS"&amp;"'!"&amp;"D"&amp;A1179))),"DESK",IF(ISNUMBER(SEARCH("Display",INDIRECT("'"&amp;"Full TS"&amp;"'!"&amp;"D"&amp;A1179))),"DIS","")))))</f>
        <v/>
      </c>
      <c r="I1179" cm="1">
        <f t="array" aca="1" ref="I1179" ca="1">INDIRECT("'"&amp;"Full TS"&amp;"'!"&amp;"E"&amp;A1179)</f>
        <v>0</v>
      </c>
      <c r="J1179" cm="1">
        <f t="array" aca="1" ref="J1179" ca="1">INDIRECT("'"&amp;"Full TS"&amp;"'!"&amp;"F"&amp;A1179)</f>
        <v>0</v>
      </c>
      <c r="K1179" cm="1">
        <f t="array" aca="1" ref="K1179" ca="1">INDIRECT("'"&amp;"Full TS"&amp;"'!"&amp;"G"&amp;A1179)</f>
        <v>0</v>
      </c>
      <c r="L1179" cm="1">
        <f t="array" aca="1" ref="L1179" ca="1">INDIRECT("'"&amp;"Full TS"&amp;"'!"&amp;"H"&amp;A1179)</f>
        <v>0</v>
      </c>
      <c r="M1179" cm="1">
        <f t="array" aca="1" ref="M1179" ca="1">INDIRECT("'"&amp;"Full TS"&amp;"'!"&amp;"I"&amp;A1179)</f>
        <v>0</v>
      </c>
      <c r="N1179" cm="1">
        <f t="array" aca="1" ref="N1179" ca="1">INDIRECT("'"&amp;"Full TS"&amp;"'!"&amp;"J"&amp;A1179)</f>
        <v>0</v>
      </c>
      <c r="O1179" cm="1">
        <f t="array" aca="1" ref="O1179" ca="1">INDIRECT("'"&amp;"Full TS"&amp;"'!"&amp;"K"&amp;A1179)</f>
        <v>0</v>
      </c>
      <c r="P1179" cm="1">
        <f t="array" aca="1" ref="P1179" ca="1">INDIRECT("'"&amp;"Full TS"&amp;"'!"&amp;"L"&amp;A1179)</f>
        <v>0</v>
      </c>
      <c r="Q1179" cm="1">
        <f t="array" aca="1" ref="Q1179" ca="1">INDIRECT("'"&amp;"Full TS"&amp;"'!"&amp;"M"&amp;A1179)</f>
        <v>0</v>
      </c>
      <c r="R1179" cm="1">
        <f t="array" aca="1" ref="R1179" ca="1">INDIRECT("'"&amp;"Full TS"&amp;"'!"&amp;"N"&amp;A1179)</f>
        <v>0</v>
      </c>
      <c r="S1179" t="str" cm="1">
        <f t="array" aca="1" ref="S1179" ca="1">IF(ISNUMBER(SEARCH("www.",INDIRECT("'"&amp;"Full TS"&amp;"'!"&amp;"O"&amp;A1179))),"LP","AS")</f>
        <v>AS</v>
      </c>
      <c r="T1179" cm="1">
        <f t="array" aca="1" ref="T1179" ca="1">INDIRECT("'"&amp;"Full TS"&amp;"'!"&amp;"P"&amp;A1179)</f>
        <v>0</v>
      </c>
      <c r="U1179" t="str" cm="1">
        <f t="array" aca="1" ref="U1179" ca="1">IF(ISNUMBER(SEARCH("prospecting",INDIRECT("'"&amp;"Full TS"&amp;"'!"&amp;"Q"&amp;A1179))),"P","R")</f>
        <v>R</v>
      </c>
      <c r="V1179" cm="1">
        <f t="array" aca="1" ref="V1179" ca="1">INDIRECT("'"&amp;"Full TS"&amp;"'!"&amp;"R"&amp;A1179)</f>
        <v>0</v>
      </c>
    </row>
    <row r="1180" spans="1:22" x14ac:dyDescent="0.3">
      <c r="B1180" t="s">
        <v>182</v>
      </c>
      <c r="C1180" t="s">
        <v>183</v>
      </c>
    </row>
    <row r="1181" spans="1:22" x14ac:dyDescent="0.3">
      <c r="B1181" t="s">
        <v>184</v>
      </c>
      <c r="C1181" t="str">
        <f>IF(ISNUMBER(FIND(B1181,'Full TS'!#REF!)),"YES","N/A")</f>
        <v>N/A</v>
      </c>
      <c r="E1181" t="str">
        <f>IF(C1181="n/a","n/a",_xlfn.TEXTJOIN("-",FALSE,$F$1179:$S$1179,B1181,$U$1179:$V$1179))</f>
        <v>n/a</v>
      </c>
    </row>
    <row r="1182" spans="1:22" x14ac:dyDescent="0.3">
      <c r="B1182" t="s">
        <v>185</v>
      </c>
      <c r="C1182" t="str">
        <f>IF(ISNUMBER(FIND(B1182,'Full TS'!#REF!)),"YES","N/A")</f>
        <v>N/A</v>
      </c>
      <c r="E1182" t="str">
        <f t="shared" ref="E1182:E1225" si="25">IF(C1182="n/a","n/a",_xlfn.TEXTJOIN("-",FALSE,$F$1179:$S$1179,B1182,$U$1179:$V$1179))</f>
        <v>n/a</v>
      </c>
    </row>
    <row r="1183" spans="1:22" x14ac:dyDescent="0.3">
      <c r="B1183" t="s">
        <v>186</v>
      </c>
      <c r="C1183" t="str">
        <f>IF(ISNUMBER(FIND(B1183,'Full TS'!#REF!)),"YES","N/A")</f>
        <v>N/A</v>
      </c>
      <c r="E1183" t="str">
        <f t="shared" si="25"/>
        <v>n/a</v>
      </c>
    </row>
    <row r="1184" spans="1:22" x14ac:dyDescent="0.3">
      <c r="B1184" t="s">
        <v>187</v>
      </c>
      <c r="C1184" t="str">
        <f>IF(ISNUMBER(FIND(B1184,'Full TS'!#REF!)),"YES","N/A")</f>
        <v>N/A</v>
      </c>
      <c r="E1184" t="str">
        <f t="shared" si="25"/>
        <v>n/a</v>
      </c>
    </row>
    <row r="1185" spans="2:5" x14ac:dyDescent="0.3">
      <c r="B1185" t="s">
        <v>188</v>
      </c>
      <c r="C1185" t="str">
        <f>IF(ISNUMBER(FIND(B1185,'Full TS'!#REF!)),"YES","N/A")</f>
        <v>N/A</v>
      </c>
      <c r="E1185" t="str">
        <f t="shared" si="25"/>
        <v>n/a</v>
      </c>
    </row>
    <row r="1186" spans="2:5" x14ac:dyDescent="0.3">
      <c r="B1186" t="s">
        <v>189</v>
      </c>
      <c r="C1186" t="str">
        <f>IF(ISNUMBER(FIND(B1186,'Full TS'!#REF!)),"YES","N/A")</f>
        <v>N/A</v>
      </c>
      <c r="E1186" t="str">
        <f t="shared" si="25"/>
        <v>n/a</v>
      </c>
    </row>
    <row r="1187" spans="2:5" x14ac:dyDescent="0.3">
      <c r="B1187" t="s">
        <v>190</v>
      </c>
      <c r="C1187" t="str">
        <f>IF(ISNUMBER(FIND(B1187,'Full TS'!#REF!)),"YES","N/A")</f>
        <v>N/A</v>
      </c>
      <c r="E1187" t="str">
        <f t="shared" si="25"/>
        <v>n/a</v>
      </c>
    </row>
    <row r="1188" spans="2:5" x14ac:dyDescent="0.3">
      <c r="B1188" t="s">
        <v>191</v>
      </c>
      <c r="C1188" t="str">
        <f>IF(ISNUMBER(FIND(B1188,'Full TS'!#REF!)),"YES","N/A")</f>
        <v>N/A</v>
      </c>
      <c r="E1188" t="str">
        <f t="shared" si="25"/>
        <v>n/a</v>
      </c>
    </row>
    <row r="1189" spans="2:5" x14ac:dyDescent="0.3">
      <c r="B1189" t="s">
        <v>192</v>
      </c>
      <c r="C1189" t="str">
        <f>IF(ISNUMBER(FIND(B1189,'Full TS'!#REF!)),"YES","N/A")</f>
        <v>N/A</v>
      </c>
      <c r="E1189" t="str">
        <f t="shared" si="25"/>
        <v>n/a</v>
      </c>
    </row>
    <row r="1190" spans="2:5" x14ac:dyDescent="0.3">
      <c r="B1190" t="s">
        <v>193</v>
      </c>
      <c r="C1190" t="str">
        <f>IF(ISNUMBER(FIND(B1190,'Full TS'!#REF!)),"YES","N/A")</f>
        <v>N/A</v>
      </c>
      <c r="E1190" t="str">
        <f t="shared" si="25"/>
        <v>n/a</v>
      </c>
    </row>
    <row r="1191" spans="2:5" x14ac:dyDescent="0.3">
      <c r="B1191" t="s">
        <v>194</v>
      </c>
      <c r="C1191" t="str">
        <f>IF(ISNUMBER(FIND(B1191,'Full TS'!#REF!)),"YES","N/A")</f>
        <v>N/A</v>
      </c>
      <c r="E1191" t="str">
        <f t="shared" si="25"/>
        <v>n/a</v>
      </c>
    </row>
    <row r="1192" spans="2:5" x14ac:dyDescent="0.3">
      <c r="B1192" t="s">
        <v>195</v>
      </c>
      <c r="C1192" t="str">
        <f>IF(ISNUMBER(FIND(B1192,'Full TS'!#REF!)),"YES","N/A")</f>
        <v>N/A</v>
      </c>
      <c r="E1192" t="str">
        <f t="shared" si="25"/>
        <v>n/a</v>
      </c>
    </row>
    <row r="1193" spans="2:5" x14ac:dyDescent="0.3">
      <c r="B1193" t="s">
        <v>196</v>
      </c>
      <c r="C1193" t="str">
        <f>IF(ISNUMBER(FIND(B1193,'Full TS'!#REF!)),"YES","N/A")</f>
        <v>N/A</v>
      </c>
      <c r="E1193" t="str">
        <f t="shared" si="25"/>
        <v>n/a</v>
      </c>
    </row>
    <row r="1194" spans="2:5" x14ac:dyDescent="0.3">
      <c r="B1194" t="s">
        <v>197</v>
      </c>
      <c r="C1194" t="str">
        <f>IF(ISNUMBER(FIND(B1194,'Full TS'!#REF!)),"YES","N/A")</f>
        <v>N/A</v>
      </c>
      <c r="E1194" t="str">
        <f t="shared" si="25"/>
        <v>n/a</v>
      </c>
    </row>
    <row r="1195" spans="2:5" x14ac:dyDescent="0.3">
      <c r="B1195" t="s">
        <v>198</v>
      </c>
      <c r="C1195" t="str">
        <f>IF(ISNUMBER(FIND(B1195,'Full TS'!#REF!)),"YES","N/A")</f>
        <v>N/A</v>
      </c>
      <c r="E1195" t="str">
        <f t="shared" si="25"/>
        <v>n/a</v>
      </c>
    </row>
    <row r="1196" spans="2:5" x14ac:dyDescent="0.3">
      <c r="B1196" t="s">
        <v>199</v>
      </c>
      <c r="C1196" t="str">
        <f>IF(ISNUMBER(FIND(B1196,'Full TS'!#REF!)),"YES","N/A")</f>
        <v>N/A</v>
      </c>
      <c r="E1196" t="str">
        <f t="shared" si="25"/>
        <v>n/a</v>
      </c>
    </row>
    <row r="1197" spans="2:5" x14ac:dyDescent="0.3">
      <c r="B1197" t="s">
        <v>200</v>
      </c>
      <c r="C1197" t="str">
        <f>IF(ISNUMBER(FIND(B1197,'Full TS'!#REF!)),"YES","N/A")</f>
        <v>N/A</v>
      </c>
      <c r="E1197" t="str">
        <f t="shared" si="25"/>
        <v>n/a</v>
      </c>
    </row>
    <row r="1198" spans="2:5" x14ac:dyDescent="0.3">
      <c r="B1198" t="s">
        <v>201</v>
      </c>
      <c r="C1198" t="str">
        <f>IF(ISNUMBER(FIND(B1198,'Full TS'!#REF!)),"YES","N/A")</f>
        <v>N/A</v>
      </c>
      <c r="E1198" t="str">
        <f t="shared" si="25"/>
        <v>n/a</v>
      </c>
    </row>
    <row r="1199" spans="2:5" x14ac:dyDescent="0.3">
      <c r="B1199" t="s">
        <v>202</v>
      </c>
      <c r="C1199" t="str">
        <f>IF(ISNUMBER(FIND(B1199,'Full TS'!#REF!)),"YES","N/A")</f>
        <v>N/A</v>
      </c>
      <c r="E1199" t="str">
        <f t="shared" si="25"/>
        <v>n/a</v>
      </c>
    </row>
    <row r="1200" spans="2:5" x14ac:dyDescent="0.3">
      <c r="B1200" t="s">
        <v>203</v>
      </c>
      <c r="C1200" t="str">
        <f>IF(ISNUMBER(FIND(B1200,'Full TS'!#REF!)),"YES","N/A")</f>
        <v>N/A</v>
      </c>
      <c r="E1200" t="str">
        <f t="shared" si="25"/>
        <v>n/a</v>
      </c>
    </row>
    <row r="1201" spans="2:5" x14ac:dyDescent="0.3">
      <c r="B1201" t="s">
        <v>204</v>
      </c>
      <c r="C1201" t="str">
        <f>IF(ISNUMBER(FIND(B1201,'Full TS'!#REF!)),"YES","N/A")</f>
        <v>N/A</v>
      </c>
      <c r="E1201" t="str">
        <f t="shared" si="25"/>
        <v>n/a</v>
      </c>
    </row>
    <row r="1202" spans="2:5" x14ac:dyDescent="0.3">
      <c r="B1202" t="s">
        <v>205</v>
      </c>
      <c r="C1202" t="str">
        <f>IF(ISNUMBER(FIND(B1202,'Full TS'!#REF!)),"YES","N/A")</f>
        <v>N/A</v>
      </c>
      <c r="E1202" t="str">
        <f t="shared" si="25"/>
        <v>n/a</v>
      </c>
    </row>
    <row r="1203" spans="2:5" x14ac:dyDescent="0.3">
      <c r="B1203" t="s">
        <v>206</v>
      </c>
      <c r="C1203" t="str">
        <f>IF(ISNUMBER(FIND(B1203,'Full TS'!#REF!)),"YES","N/A")</f>
        <v>N/A</v>
      </c>
      <c r="E1203" t="str">
        <f t="shared" si="25"/>
        <v>n/a</v>
      </c>
    </row>
    <row r="1204" spans="2:5" x14ac:dyDescent="0.3">
      <c r="B1204" t="s">
        <v>207</v>
      </c>
      <c r="C1204" t="str">
        <f>IF(ISNUMBER(FIND(B1204,'Full TS'!#REF!)),"YES","N/A")</f>
        <v>N/A</v>
      </c>
      <c r="E1204" t="str">
        <f t="shared" si="25"/>
        <v>n/a</v>
      </c>
    </row>
    <row r="1205" spans="2:5" x14ac:dyDescent="0.3">
      <c r="B1205" t="s">
        <v>208</v>
      </c>
      <c r="C1205" t="str">
        <f>IF(ISNUMBER(FIND(B1205,'Full TS'!#REF!)),"YES","N/A")</f>
        <v>N/A</v>
      </c>
      <c r="E1205" t="str">
        <f t="shared" si="25"/>
        <v>n/a</v>
      </c>
    </row>
    <row r="1206" spans="2:5" x14ac:dyDescent="0.3">
      <c r="B1206" t="s">
        <v>209</v>
      </c>
      <c r="C1206" t="str">
        <f>IF(ISNUMBER(FIND(B1206,'Full TS'!#REF!)),"YES","N/A")</f>
        <v>N/A</v>
      </c>
      <c r="E1206" t="str">
        <f t="shared" si="25"/>
        <v>n/a</v>
      </c>
    </row>
    <row r="1207" spans="2:5" x14ac:dyDescent="0.3">
      <c r="B1207" t="s">
        <v>210</v>
      </c>
      <c r="C1207" t="str">
        <f>IF(ISNUMBER(FIND(B1207,'Full TS'!#REF!)),"YES","N/A")</f>
        <v>N/A</v>
      </c>
      <c r="E1207" t="str">
        <f t="shared" si="25"/>
        <v>n/a</v>
      </c>
    </row>
    <row r="1208" spans="2:5" x14ac:dyDescent="0.3">
      <c r="B1208" t="s">
        <v>211</v>
      </c>
      <c r="C1208" t="str">
        <f>IF(ISNUMBER(FIND(B1208,'Full TS'!#REF!)),"YES","N/A")</f>
        <v>N/A</v>
      </c>
      <c r="E1208" t="str">
        <f t="shared" si="25"/>
        <v>n/a</v>
      </c>
    </row>
    <row r="1209" spans="2:5" x14ac:dyDescent="0.3">
      <c r="B1209" t="s">
        <v>199</v>
      </c>
      <c r="C1209" t="str">
        <f>IF(ISNUMBER(FIND(B1209,'Full TS'!#REF!)),"YES","N/A")</f>
        <v>N/A</v>
      </c>
      <c r="E1209" t="str">
        <f t="shared" si="25"/>
        <v>n/a</v>
      </c>
    </row>
    <row r="1210" spans="2:5" x14ac:dyDescent="0.3">
      <c r="B1210" t="s">
        <v>212</v>
      </c>
      <c r="C1210" t="str">
        <f>IF(ISNUMBER(FIND(B1210,'Full TS'!#REF!)),"YES","N/A")</f>
        <v>N/A</v>
      </c>
      <c r="E1210" t="str">
        <f t="shared" si="25"/>
        <v>n/a</v>
      </c>
    </row>
    <row r="1211" spans="2:5" x14ac:dyDescent="0.3">
      <c r="B1211" t="s">
        <v>213</v>
      </c>
      <c r="C1211" t="str">
        <f>IF(ISNUMBER(FIND(B1211,'Full TS'!#REF!)),"YES","N/A")</f>
        <v>N/A</v>
      </c>
      <c r="E1211" t="str">
        <f t="shared" si="25"/>
        <v>n/a</v>
      </c>
    </row>
    <row r="1212" spans="2:5" x14ac:dyDescent="0.3">
      <c r="B1212" t="s">
        <v>214</v>
      </c>
      <c r="C1212" t="str">
        <f>IF(ISNUMBER(FIND(B1212,'Full TS'!#REF!)),"YES","N/A")</f>
        <v>N/A</v>
      </c>
      <c r="E1212" t="str">
        <f t="shared" si="25"/>
        <v>n/a</v>
      </c>
    </row>
    <row r="1213" spans="2:5" x14ac:dyDescent="0.3">
      <c r="B1213" t="s">
        <v>215</v>
      </c>
      <c r="C1213" t="str">
        <f>IF(ISNUMBER(FIND(B1213,'Full TS'!#REF!)),"YES","N/A")</f>
        <v>N/A</v>
      </c>
      <c r="E1213" t="str">
        <f t="shared" si="25"/>
        <v>n/a</v>
      </c>
    </row>
    <row r="1214" spans="2:5" x14ac:dyDescent="0.3">
      <c r="B1214" t="s">
        <v>216</v>
      </c>
      <c r="C1214" t="str">
        <f>IF(ISNUMBER(FIND(B1214,'Full TS'!#REF!)),"YES","N/A")</f>
        <v>N/A</v>
      </c>
      <c r="E1214" t="str">
        <f t="shared" si="25"/>
        <v>n/a</v>
      </c>
    </row>
    <row r="1215" spans="2:5" x14ac:dyDescent="0.3">
      <c r="B1215" t="s">
        <v>217</v>
      </c>
      <c r="C1215" t="str">
        <f>IF(ISNUMBER(FIND(B1215,'Full TS'!#REF!)),"YES","N/A")</f>
        <v>N/A</v>
      </c>
      <c r="E1215" t="str">
        <f t="shared" si="25"/>
        <v>n/a</v>
      </c>
    </row>
    <row r="1216" spans="2:5" x14ac:dyDescent="0.3">
      <c r="B1216" t="s">
        <v>218</v>
      </c>
      <c r="C1216" t="str">
        <f>IF(ISNUMBER(FIND(B1216,'Full TS'!#REF!)),"YES","N/A")</f>
        <v>N/A</v>
      </c>
      <c r="E1216" t="str">
        <f t="shared" si="25"/>
        <v>n/a</v>
      </c>
    </row>
    <row r="1217" spans="1:22" x14ac:dyDescent="0.3">
      <c r="B1217" t="s">
        <v>219</v>
      </c>
      <c r="C1217" t="str">
        <f>IF(ISNUMBER(FIND(B1217,'Full TS'!#REF!)),"YES","N/A")</f>
        <v>N/A</v>
      </c>
      <c r="E1217" t="str">
        <f t="shared" si="25"/>
        <v>n/a</v>
      </c>
    </row>
    <row r="1218" spans="1:22" x14ac:dyDescent="0.3">
      <c r="B1218" t="s">
        <v>220</v>
      </c>
      <c r="C1218" t="str">
        <f>IF(ISNUMBER(FIND(B1218,'Full TS'!#REF!)),"YES","N/A")</f>
        <v>N/A</v>
      </c>
      <c r="E1218" t="str">
        <f t="shared" si="25"/>
        <v>n/a</v>
      </c>
    </row>
    <row r="1219" spans="1:22" x14ac:dyDescent="0.3">
      <c r="B1219" t="s">
        <v>221</v>
      </c>
      <c r="C1219" t="str">
        <f>IF(ISNUMBER(FIND(B1219,'Full TS'!#REF!)),"YES","N/A")</f>
        <v>N/A</v>
      </c>
      <c r="E1219" t="str">
        <f t="shared" si="25"/>
        <v>n/a</v>
      </c>
    </row>
    <row r="1220" spans="1:22" x14ac:dyDescent="0.3">
      <c r="B1220" t="s">
        <v>222</v>
      </c>
      <c r="C1220" t="str">
        <f>IF(ISNUMBER(FIND(B1220,'Full TS'!#REF!)),"YES","N/A")</f>
        <v>N/A</v>
      </c>
      <c r="E1220" t="str">
        <f t="shared" si="25"/>
        <v>n/a</v>
      </c>
    </row>
    <row r="1221" spans="1:22" x14ac:dyDescent="0.3">
      <c r="B1221" t="s">
        <v>223</v>
      </c>
      <c r="C1221" t="str">
        <f>IF(ISNUMBER(FIND(B1221,'Full TS'!#REF!)),"YES","N/A")</f>
        <v>N/A</v>
      </c>
      <c r="E1221" t="str">
        <f t="shared" si="25"/>
        <v>n/a</v>
      </c>
    </row>
    <row r="1222" spans="1:22" x14ac:dyDescent="0.3">
      <c r="B1222" t="s">
        <v>224</v>
      </c>
      <c r="C1222" t="str">
        <f>IF(ISNUMBER(FIND(B1222,'Full TS'!#REF!)),"YES","N/A")</f>
        <v>N/A</v>
      </c>
      <c r="E1222" t="str">
        <f t="shared" si="25"/>
        <v>n/a</v>
      </c>
    </row>
    <row r="1223" spans="1:22" x14ac:dyDescent="0.3">
      <c r="B1223" t="s">
        <v>225</v>
      </c>
      <c r="C1223" t="str">
        <f>IF(ISNUMBER(FIND(B1223,'Full TS'!#REF!)),"YES","N/A")</f>
        <v>N/A</v>
      </c>
      <c r="E1223" t="str">
        <f t="shared" si="25"/>
        <v>n/a</v>
      </c>
    </row>
    <row r="1224" spans="1:22" x14ac:dyDescent="0.3">
      <c r="B1224" t="s">
        <v>226</v>
      </c>
      <c r="C1224" t="str">
        <f>IF(ISNUMBER(FIND(B1224,'Full TS'!#REF!)),"YES","N/A")</f>
        <v>N/A</v>
      </c>
      <c r="E1224" t="str">
        <f t="shared" si="25"/>
        <v>n/a</v>
      </c>
    </row>
    <row r="1225" spans="1:22" x14ac:dyDescent="0.3">
      <c r="B1225" t="s">
        <v>229</v>
      </c>
      <c r="C1225" t="str">
        <f>IF(ISNUMBER(FIND(B1225,'Full TS'!#REF!)),"YES","N/A")</f>
        <v>N/A</v>
      </c>
      <c r="E1225" t="str">
        <f t="shared" si="25"/>
        <v>n/a</v>
      </c>
    </row>
    <row r="1226" spans="1:22" x14ac:dyDescent="0.3">
      <c r="A1226" s="27">
        <v>28</v>
      </c>
      <c r="F1226" t="e" cm="1">
        <f t="array" aca="1" ref="F1226" ca="1">VLOOKUP(INDIRECT("'"&amp;"Full TS"&amp;"'!"&amp;"B"&amp;A1226),brandcode,2,FALSE)</f>
        <v>#N/A</v>
      </c>
      <c r="G1226" cm="1">
        <f t="array" aca="1" ref="G1226" ca="1">INDIRECT("'"&amp;"Full TS"&amp;"'!"&amp;"C"&amp;A1226)</f>
        <v>0</v>
      </c>
      <c r="H1226" t="str" cm="1">
        <f t="array" aca="1" ref="H1226" ca="1">IF(ISNUMBER(SEARCH("Android",INDIRECT("'"&amp;"Full TS"&amp;"'!"&amp;"D"&amp;A1226))),"AND",IF(ISNUMBER(SEARCH("iOS",INDIRECT("'"&amp;"Full TS"&amp;"'!"&amp;"D"&amp;A1226))),"iOS",IF(ISNUMBER(SEARCH("Mobile",INDIRECT("'"&amp;"Full TS"&amp;"'!"&amp;"D"&amp;A1226))),"MOB",IF(ISNUMBER(SEARCH("Desktop",INDIRECT("'"&amp;"Full TS"&amp;"'!"&amp;"D"&amp;A1226))),"DESK",IF(ISNUMBER(SEARCH("Display",INDIRECT("'"&amp;"Full TS"&amp;"'!"&amp;"D"&amp;A1226))),"DIS","")))))</f>
        <v/>
      </c>
      <c r="I1226" cm="1">
        <f t="array" aca="1" ref="I1226" ca="1">INDIRECT("'"&amp;"Full TS"&amp;"'!"&amp;"E"&amp;A1226)</f>
        <v>0</v>
      </c>
      <c r="J1226" cm="1">
        <f t="array" aca="1" ref="J1226" ca="1">INDIRECT("'"&amp;"Full TS"&amp;"'!"&amp;"F"&amp;A1226)</f>
        <v>0</v>
      </c>
      <c r="K1226" cm="1">
        <f t="array" aca="1" ref="K1226" ca="1">INDIRECT("'"&amp;"Full TS"&amp;"'!"&amp;"G"&amp;A1226)</f>
        <v>0</v>
      </c>
      <c r="L1226" cm="1">
        <f t="array" aca="1" ref="L1226" ca="1">INDIRECT("'"&amp;"Full TS"&amp;"'!"&amp;"H"&amp;A1226)</f>
        <v>0</v>
      </c>
      <c r="M1226" cm="1">
        <f t="array" aca="1" ref="M1226" ca="1">INDIRECT("'"&amp;"Full TS"&amp;"'!"&amp;"I"&amp;A1226)</f>
        <v>0</v>
      </c>
      <c r="N1226" cm="1">
        <f t="array" aca="1" ref="N1226" ca="1">INDIRECT("'"&amp;"Full TS"&amp;"'!"&amp;"J"&amp;A1226)</f>
        <v>0</v>
      </c>
      <c r="O1226" cm="1">
        <f t="array" aca="1" ref="O1226" ca="1">INDIRECT("'"&amp;"Full TS"&amp;"'!"&amp;"K"&amp;A1226)</f>
        <v>0</v>
      </c>
      <c r="P1226" cm="1">
        <f t="array" aca="1" ref="P1226" ca="1">INDIRECT("'"&amp;"Full TS"&amp;"'!"&amp;"L"&amp;A1226)</f>
        <v>0</v>
      </c>
      <c r="Q1226" cm="1">
        <f t="array" aca="1" ref="Q1226" ca="1">INDIRECT("'"&amp;"Full TS"&amp;"'!"&amp;"M"&amp;A1226)</f>
        <v>0</v>
      </c>
      <c r="R1226" cm="1">
        <f t="array" aca="1" ref="R1226" ca="1">INDIRECT("'"&amp;"Full TS"&amp;"'!"&amp;"N"&amp;A1226)</f>
        <v>0</v>
      </c>
      <c r="S1226" t="str" cm="1">
        <f t="array" aca="1" ref="S1226" ca="1">IF(ISNUMBER(SEARCH("www.",INDIRECT("'"&amp;"Full TS"&amp;"'!"&amp;"O"&amp;A1226))),"LP","AS")</f>
        <v>AS</v>
      </c>
      <c r="T1226" cm="1">
        <f t="array" aca="1" ref="T1226" ca="1">INDIRECT("'"&amp;"Full TS"&amp;"'!"&amp;"P"&amp;A1226)</f>
        <v>0</v>
      </c>
      <c r="U1226" t="str" cm="1">
        <f t="array" aca="1" ref="U1226" ca="1">IF(ISNUMBER(SEARCH("prospecting",INDIRECT("'"&amp;"Full TS"&amp;"'!"&amp;"Q"&amp;A1226))),"P","R")</f>
        <v>R</v>
      </c>
      <c r="V1226" cm="1">
        <f t="array" aca="1" ref="V1226" ca="1">INDIRECT("'"&amp;"Full TS"&amp;"'!"&amp;"R"&amp;A1226)</f>
        <v>0</v>
      </c>
    </row>
    <row r="1227" spans="1:22" x14ac:dyDescent="0.3">
      <c r="B1227" t="s">
        <v>182</v>
      </c>
      <c r="C1227" t="s">
        <v>183</v>
      </c>
    </row>
    <row r="1228" spans="1:22" x14ac:dyDescent="0.3">
      <c r="B1228" t="s">
        <v>184</v>
      </c>
      <c r="C1228" t="str">
        <f>IF(ISNUMBER(FIND(B1228,'Full TS'!#REF!)),"YES","N/A")</f>
        <v>N/A</v>
      </c>
      <c r="E1228" t="str">
        <f>IF(C1228="n/a","n/a",_xlfn.TEXTJOIN("-",FALSE,$F$1226:$S$1226,B1228,$U$1226:$V$1226))</f>
        <v>n/a</v>
      </c>
    </row>
    <row r="1229" spans="1:22" x14ac:dyDescent="0.3">
      <c r="B1229" t="s">
        <v>185</v>
      </c>
      <c r="C1229" t="str">
        <f>IF(ISNUMBER(FIND(B1229,'Full TS'!#REF!)),"YES","N/A")</f>
        <v>N/A</v>
      </c>
      <c r="E1229" t="str">
        <f t="shared" ref="E1229:E1272" si="26">IF(C1229="n/a","n/a",_xlfn.TEXTJOIN("-",FALSE,$F$1226:$S$1226,B1229,$U$1226:$V$1226))</f>
        <v>n/a</v>
      </c>
    </row>
    <row r="1230" spans="1:22" x14ac:dyDescent="0.3">
      <c r="B1230" t="s">
        <v>186</v>
      </c>
      <c r="C1230" t="str">
        <f>IF(ISNUMBER(FIND(B1230,'Full TS'!#REF!)),"YES","N/A")</f>
        <v>N/A</v>
      </c>
      <c r="E1230" t="str">
        <f t="shared" si="26"/>
        <v>n/a</v>
      </c>
    </row>
    <row r="1231" spans="1:22" x14ac:dyDescent="0.3">
      <c r="B1231" t="s">
        <v>187</v>
      </c>
      <c r="C1231" t="str">
        <f>IF(ISNUMBER(FIND(B1231,'Full TS'!#REF!)),"YES","N/A")</f>
        <v>N/A</v>
      </c>
      <c r="E1231" t="str">
        <f t="shared" si="26"/>
        <v>n/a</v>
      </c>
    </row>
    <row r="1232" spans="1:22" x14ac:dyDescent="0.3">
      <c r="B1232" t="s">
        <v>188</v>
      </c>
      <c r="C1232" t="str">
        <f>IF(ISNUMBER(FIND(B1232,'Full TS'!#REF!)),"YES","N/A")</f>
        <v>N/A</v>
      </c>
      <c r="E1232" t="str">
        <f t="shared" si="26"/>
        <v>n/a</v>
      </c>
    </row>
    <row r="1233" spans="2:5" x14ac:dyDescent="0.3">
      <c r="B1233" t="s">
        <v>189</v>
      </c>
      <c r="C1233" t="str">
        <f>IF(ISNUMBER(FIND(B1233,'Full TS'!#REF!)),"YES","N/A")</f>
        <v>N/A</v>
      </c>
      <c r="E1233" t="str">
        <f t="shared" si="26"/>
        <v>n/a</v>
      </c>
    </row>
    <row r="1234" spans="2:5" x14ac:dyDescent="0.3">
      <c r="B1234" t="s">
        <v>190</v>
      </c>
      <c r="C1234" t="str">
        <f>IF(ISNUMBER(FIND(B1234,'Full TS'!#REF!)),"YES","N/A")</f>
        <v>N/A</v>
      </c>
      <c r="E1234" t="str">
        <f t="shared" si="26"/>
        <v>n/a</v>
      </c>
    </row>
    <row r="1235" spans="2:5" x14ac:dyDescent="0.3">
      <c r="B1235" t="s">
        <v>191</v>
      </c>
      <c r="C1235" t="str">
        <f>IF(ISNUMBER(FIND(B1235,'Full TS'!#REF!)),"YES","N/A")</f>
        <v>N/A</v>
      </c>
      <c r="E1235" t="str">
        <f t="shared" si="26"/>
        <v>n/a</v>
      </c>
    </row>
    <row r="1236" spans="2:5" x14ac:dyDescent="0.3">
      <c r="B1236" t="s">
        <v>192</v>
      </c>
      <c r="C1236" t="str">
        <f>IF(ISNUMBER(FIND(B1236,'Full TS'!#REF!)),"YES","N/A")</f>
        <v>N/A</v>
      </c>
      <c r="E1236" t="str">
        <f t="shared" si="26"/>
        <v>n/a</v>
      </c>
    </row>
    <row r="1237" spans="2:5" x14ac:dyDescent="0.3">
      <c r="B1237" t="s">
        <v>193</v>
      </c>
      <c r="C1237" t="str">
        <f>IF(ISNUMBER(FIND(B1237,'Full TS'!#REF!)),"YES","N/A")</f>
        <v>N/A</v>
      </c>
      <c r="E1237" t="str">
        <f t="shared" si="26"/>
        <v>n/a</v>
      </c>
    </row>
    <row r="1238" spans="2:5" x14ac:dyDescent="0.3">
      <c r="B1238" t="s">
        <v>194</v>
      </c>
      <c r="C1238" t="str">
        <f>IF(ISNUMBER(FIND(B1238,'Full TS'!#REF!)),"YES","N/A")</f>
        <v>N/A</v>
      </c>
      <c r="E1238" t="str">
        <f t="shared" si="26"/>
        <v>n/a</v>
      </c>
    </row>
    <row r="1239" spans="2:5" x14ac:dyDescent="0.3">
      <c r="B1239" t="s">
        <v>195</v>
      </c>
      <c r="C1239" t="str">
        <f>IF(ISNUMBER(FIND(B1239,'Full TS'!#REF!)),"YES","N/A")</f>
        <v>N/A</v>
      </c>
      <c r="E1239" t="str">
        <f t="shared" si="26"/>
        <v>n/a</v>
      </c>
    </row>
    <row r="1240" spans="2:5" x14ac:dyDescent="0.3">
      <c r="B1240" t="s">
        <v>196</v>
      </c>
      <c r="C1240" t="str">
        <f>IF(ISNUMBER(FIND(B1240,'Full TS'!#REF!)),"YES","N/A")</f>
        <v>N/A</v>
      </c>
      <c r="E1240" t="str">
        <f t="shared" si="26"/>
        <v>n/a</v>
      </c>
    </row>
    <row r="1241" spans="2:5" x14ac:dyDescent="0.3">
      <c r="B1241" t="s">
        <v>197</v>
      </c>
      <c r="C1241" t="str">
        <f>IF(ISNUMBER(FIND(B1241,'Full TS'!#REF!)),"YES","N/A")</f>
        <v>N/A</v>
      </c>
      <c r="E1241" t="str">
        <f t="shared" si="26"/>
        <v>n/a</v>
      </c>
    </row>
    <row r="1242" spans="2:5" x14ac:dyDescent="0.3">
      <c r="B1242" t="s">
        <v>198</v>
      </c>
      <c r="C1242" t="str">
        <f>IF(ISNUMBER(FIND(B1242,'Full TS'!#REF!)),"YES","N/A")</f>
        <v>N/A</v>
      </c>
      <c r="E1242" t="str">
        <f t="shared" si="26"/>
        <v>n/a</v>
      </c>
    </row>
    <row r="1243" spans="2:5" x14ac:dyDescent="0.3">
      <c r="B1243" t="s">
        <v>199</v>
      </c>
      <c r="C1243" t="str">
        <f>IF(ISNUMBER(FIND(B1243,'Full TS'!#REF!)),"YES","N/A")</f>
        <v>N/A</v>
      </c>
      <c r="E1243" t="str">
        <f t="shared" si="26"/>
        <v>n/a</v>
      </c>
    </row>
    <row r="1244" spans="2:5" x14ac:dyDescent="0.3">
      <c r="B1244" t="s">
        <v>200</v>
      </c>
      <c r="C1244" t="str">
        <f>IF(ISNUMBER(FIND(B1244,'Full TS'!#REF!)),"YES","N/A")</f>
        <v>N/A</v>
      </c>
      <c r="E1244" t="str">
        <f t="shared" si="26"/>
        <v>n/a</v>
      </c>
    </row>
    <row r="1245" spans="2:5" x14ac:dyDescent="0.3">
      <c r="B1245" t="s">
        <v>201</v>
      </c>
      <c r="C1245" t="str">
        <f>IF(ISNUMBER(FIND(B1245,'Full TS'!#REF!)),"YES","N/A")</f>
        <v>N/A</v>
      </c>
      <c r="E1245" t="str">
        <f t="shared" si="26"/>
        <v>n/a</v>
      </c>
    </row>
    <row r="1246" spans="2:5" x14ac:dyDescent="0.3">
      <c r="B1246" t="s">
        <v>202</v>
      </c>
      <c r="C1246" t="str">
        <f>IF(ISNUMBER(FIND(B1246,'Full TS'!#REF!)),"YES","N/A")</f>
        <v>N/A</v>
      </c>
      <c r="E1246" t="str">
        <f t="shared" si="26"/>
        <v>n/a</v>
      </c>
    </row>
    <row r="1247" spans="2:5" x14ac:dyDescent="0.3">
      <c r="B1247" t="s">
        <v>203</v>
      </c>
      <c r="C1247" t="str">
        <f>IF(ISNUMBER(FIND(B1247,'Full TS'!#REF!)),"YES","N/A")</f>
        <v>N/A</v>
      </c>
      <c r="E1247" t="str">
        <f t="shared" si="26"/>
        <v>n/a</v>
      </c>
    </row>
    <row r="1248" spans="2:5" x14ac:dyDescent="0.3">
      <c r="B1248" t="s">
        <v>204</v>
      </c>
      <c r="C1248" t="str">
        <f>IF(ISNUMBER(FIND(B1248,'Full TS'!#REF!)),"YES","N/A")</f>
        <v>N/A</v>
      </c>
      <c r="E1248" t="str">
        <f t="shared" si="26"/>
        <v>n/a</v>
      </c>
    </row>
    <row r="1249" spans="2:5" x14ac:dyDescent="0.3">
      <c r="B1249" t="s">
        <v>205</v>
      </c>
      <c r="C1249" t="str">
        <f>IF(ISNUMBER(FIND(B1249,'Full TS'!#REF!)),"YES","N/A")</f>
        <v>N/A</v>
      </c>
      <c r="E1249" t="str">
        <f t="shared" si="26"/>
        <v>n/a</v>
      </c>
    </row>
    <row r="1250" spans="2:5" x14ac:dyDescent="0.3">
      <c r="B1250" t="s">
        <v>206</v>
      </c>
      <c r="C1250" t="str">
        <f>IF(ISNUMBER(FIND(B1250,'Full TS'!#REF!)),"YES","N/A")</f>
        <v>N/A</v>
      </c>
      <c r="E1250" t="str">
        <f t="shared" si="26"/>
        <v>n/a</v>
      </c>
    </row>
    <row r="1251" spans="2:5" x14ac:dyDescent="0.3">
      <c r="B1251" t="s">
        <v>207</v>
      </c>
      <c r="C1251" t="str">
        <f>IF(ISNUMBER(FIND(B1251,'Full TS'!#REF!)),"YES","N/A")</f>
        <v>N/A</v>
      </c>
      <c r="E1251" t="str">
        <f t="shared" si="26"/>
        <v>n/a</v>
      </c>
    </row>
    <row r="1252" spans="2:5" x14ac:dyDescent="0.3">
      <c r="B1252" t="s">
        <v>208</v>
      </c>
      <c r="C1252" t="str">
        <f>IF(ISNUMBER(FIND(B1252,'Full TS'!#REF!)),"YES","N/A")</f>
        <v>N/A</v>
      </c>
      <c r="E1252" t="str">
        <f t="shared" si="26"/>
        <v>n/a</v>
      </c>
    </row>
    <row r="1253" spans="2:5" x14ac:dyDescent="0.3">
      <c r="B1253" t="s">
        <v>209</v>
      </c>
      <c r="C1253" t="str">
        <f>IF(ISNUMBER(FIND(B1253,'Full TS'!#REF!)),"YES","N/A")</f>
        <v>N/A</v>
      </c>
      <c r="E1253" t="str">
        <f t="shared" si="26"/>
        <v>n/a</v>
      </c>
    </row>
    <row r="1254" spans="2:5" x14ac:dyDescent="0.3">
      <c r="B1254" t="s">
        <v>210</v>
      </c>
      <c r="C1254" t="str">
        <f>IF(ISNUMBER(FIND(B1254,'Full TS'!#REF!)),"YES","N/A")</f>
        <v>N/A</v>
      </c>
      <c r="E1254" t="str">
        <f t="shared" si="26"/>
        <v>n/a</v>
      </c>
    </row>
    <row r="1255" spans="2:5" x14ac:dyDescent="0.3">
      <c r="B1255" t="s">
        <v>211</v>
      </c>
      <c r="C1255" t="str">
        <f>IF(ISNUMBER(FIND(B1255,'Full TS'!#REF!)),"YES","N/A")</f>
        <v>N/A</v>
      </c>
      <c r="E1255" t="str">
        <f t="shared" si="26"/>
        <v>n/a</v>
      </c>
    </row>
    <row r="1256" spans="2:5" x14ac:dyDescent="0.3">
      <c r="B1256" t="s">
        <v>199</v>
      </c>
      <c r="C1256" t="str">
        <f>IF(ISNUMBER(FIND(B1256,'Full TS'!#REF!)),"YES","N/A")</f>
        <v>N/A</v>
      </c>
      <c r="E1256" t="str">
        <f t="shared" si="26"/>
        <v>n/a</v>
      </c>
    </row>
    <row r="1257" spans="2:5" x14ac:dyDescent="0.3">
      <c r="B1257" t="s">
        <v>212</v>
      </c>
      <c r="C1257" t="str">
        <f>IF(ISNUMBER(FIND(B1257,'Full TS'!#REF!)),"YES","N/A")</f>
        <v>N/A</v>
      </c>
      <c r="E1257" t="str">
        <f t="shared" si="26"/>
        <v>n/a</v>
      </c>
    </row>
    <row r="1258" spans="2:5" x14ac:dyDescent="0.3">
      <c r="B1258" t="s">
        <v>213</v>
      </c>
      <c r="C1258" t="str">
        <f>IF(ISNUMBER(FIND(B1258,'Full TS'!#REF!)),"YES","N/A")</f>
        <v>N/A</v>
      </c>
      <c r="E1258" t="str">
        <f t="shared" si="26"/>
        <v>n/a</v>
      </c>
    </row>
    <row r="1259" spans="2:5" x14ac:dyDescent="0.3">
      <c r="B1259" t="s">
        <v>214</v>
      </c>
      <c r="C1259" t="str">
        <f>IF(ISNUMBER(FIND(B1259,'Full TS'!#REF!)),"YES","N/A")</f>
        <v>N/A</v>
      </c>
      <c r="E1259" t="str">
        <f t="shared" si="26"/>
        <v>n/a</v>
      </c>
    </row>
    <row r="1260" spans="2:5" x14ac:dyDescent="0.3">
      <c r="B1260" t="s">
        <v>215</v>
      </c>
      <c r="C1260" t="str">
        <f>IF(ISNUMBER(FIND(B1260,'Full TS'!#REF!)),"YES","N/A")</f>
        <v>N/A</v>
      </c>
      <c r="E1260" t="str">
        <f t="shared" si="26"/>
        <v>n/a</v>
      </c>
    </row>
    <row r="1261" spans="2:5" x14ac:dyDescent="0.3">
      <c r="B1261" t="s">
        <v>216</v>
      </c>
      <c r="C1261" t="str">
        <f>IF(ISNUMBER(FIND(B1261,'Full TS'!#REF!)),"YES","N/A")</f>
        <v>N/A</v>
      </c>
      <c r="E1261" t="str">
        <f t="shared" si="26"/>
        <v>n/a</v>
      </c>
    </row>
    <row r="1262" spans="2:5" x14ac:dyDescent="0.3">
      <c r="B1262" t="s">
        <v>217</v>
      </c>
      <c r="C1262" t="str">
        <f>IF(ISNUMBER(FIND(B1262,'Full TS'!#REF!)),"YES","N/A")</f>
        <v>N/A</v>
      </c>
      <c r="E1262" t="str">
        <f t="shared" si="26"/>
        <v>n/a</v>
      </c>
    </row>
    <row r="1263" spans="2:5" x14ac:dyDescent="0.3">
      <c r="B1263" t="s">
        <v>218</v>
      </c>
      <c r="C1263" t="str">
        <f>IF(ISNUMBER(FIND(B1263,'Full TS'!#REF!)),"YES","N/A")</f>
        <v>N/A</v>
      </c>
      <c r="E1263" t="str">
        <f t="shared" si="26"/>
        <v>n/a</v>
      </c>
    </row>
    <row r="1264" spans="2:5" x14ac:dyDescent="0.3">
      <c r="B1264" t="s">
        <v>219</v>
      </c>
      <c r="C1264" t="str">
        <f>IF(ISNUMBER(FIND(B1264,'Full TS'!#REF!)),"YES","N/A")</f>
        <v>N/A</v>
      </c>
      <c r="E1264" t="str">
        <f t="shared" si="26"/>
        <v>n/a</v>
      </c>
    </row>
    <row r="1265" spans="1:22" x14ac:dyDescent="0.3">
      <c r="B1265" t="s">
        <v>220</v>
      </c>
      <c r="C1265" t="str">
        <f>IF(ISNUMBER(FIND(B1265,'Full TS'!#REF!)),"YES","N/A")</f>
        <v>N/A</v>
      </c>
      <c r="E1265" t="str">
        <f t="shared" si="26"/>
        <v>n/a</v>
      </c>
    </row>
    <row r="1266" spans="1:22" x14ac:dyDescent="0.3">
      <c r="B1266" t="s">
        <v>221</v>
      </c>
      <c r="C1266" t="str">
        <f>IF(ISNUMBER(FIND(B1266,'Full TS'!#REF!)),"YES","N/A")</f>
        <v>N/A</v>
      </c>
      <c r="E1266" t="str">
        <f t="shared" si="26"/>
        <v>n/a</v>
      </c>
    </row>
    <row r="1267" spans="1:22" x14ac:dyDescent="0.3">
      <c r="B1267" t="s">
        <v>222</v>
      </c>
      <c r="C1267" t="str">
        <f>IF(ISNUMBER(FIND(B1267,'Full TS'!#REF!)),"YES","N/A")</f>
        <v>N/A</v>
      </c>
      <c r="E1267" t="str">
        <f t="shared" si="26"/>
        <v>n/a</v>
      </c>
    </row>
    <row r="1268" spans="1:22" x14ac:dyDescent="0.3">
      <c r="B1268" t="s">
        <v>223</v>
      </c>
      <c r="C1268" t="str">
        <f>IF(ISNUMBER(FIND(B1268,'Full TS'!#REF!)),"YES","N/A")</f>
        <v>N/A</v>
      </c>
      <c r="E1268" t="str">
        <f t="shared" si="26"/>
        <v>n/a</v>
      </c>
    </row>
    <row r="1269" spans="1:22" x14ac:dyDescent="0.3">
      <c r="B1269" t="s">
        <v>224</v>
      </c>
      <c r="C1269" t="str">
        <f>IF(ISNUMBER(FIND(B1269,'Full TS'!#REF!)),"YES","N/A")</f>
        <v>N/A</v>
      </c>
      <c r="E1269" t="str">
        <f t="shared" si="26"/>
        <v>n/a</v>
      </c>
    </row>
    <row r="1270" spans="1:22" x14ac:dyDescent="0.3">
      <c r="B1270" t="s">
        <v>225</v>
      </c>
      <c r="C1270" t="str">
        <f>IF(ISNUMBER(FIND(B1270,'Full TS'!#REF!)),"YES","N/A")</f>
        <v>N/A</v>
      </c>
      <c r="E1270" t="str">
        <f t="shared" si="26"/>
        <v>n/a</v>
      </c>
    </row>
    <row r="1271" spans="1:22" x14ac:dyDescent="0.3">
      <c r="B1271" t="s">
        <v>226</v>
      </c>
      <c r="C1271" t="str">
        <f>IF(ISNUMBER(FIND(B1271,'Full TS'!#REF!)),"YES","N/A")</f>
        <v>N/A</v>
      </c>
      <c r="E1271" t="str">
        <f t="shared" si="26"/>
        <v>n/a</v>
      </c>
    </row>
    <row r="1272" spans="1:22" x14ac:dyDescent="0.3">
      <c r="B1272" t="s">
        <v>229</v>
      </c>
      <c r="C1272" t="str">
        <f>IF(ISNUMBER(FIND(B1272,'Full TS'!#REF!)),"YES","N/A")</f>
        <v>N/A</v>
      </c>
      <c r="E1272" t="str">
        <f t="shared" si="26"/>
        <v>n/a</v>
      </c>
    </row>
    <row r="1273" spans="1:22" x14ac:dyDescent="0.3">
      <c r="A1273" s="27">
        <v>29</v>
      </c>
      <c r="F1273" t="e" cm="1">
        <f t="array" aca="1" ref="F1273" ca="1">VLOOKUP(INDIRECT("'"&amp;"Full TS"&amp;"'!"&amp;"B"&amp;A1273),brandcode,2,FALSE)</f>
        <v>#N/A</v>
      </c>
      <c r="G1273" cm="1">
        <f t="array" aca="1" ref="G1273" ca="1">INDIRECT("'"&amp;"Full TS"&amp;"'!"&amp;"C"&amp;A1273)</f>
        <v>0</v>
      </c>
      <c r="H1273" t="str" cm="1">
        <f t="array" aca="1" ref="H1273" ca="1">IF(ISNUMBER(SEARCH("Android",INDIRECT("'"&amp;"Full TS"&amp;"'!"&amp;"D"&amp;A1273))),"AND",IF(ISNUMBER(SEARCH("iOS",INDIRECT("'"&amp;"Full TS"&amp;"'!"&amp;"D"&amp;A1273))),"iOS",IF(ISNUMBER(SEARCH("Mobile",INDIRECT("'"&amp;"Full TS"&amp;"'!"&amp;"D"&amp;A1273))),"MOB",IF(ISNUMBER(SEARCH("Desktop",INDIRECT("'"&amp;"Full TS"&amp;"'!"&amp;"D"&amp;A1273))),"DESK",IF(ISNUMBER(SEARCH("Display",INDIRECT("'"&amp;"Full TS"&amp;"'!"&amp;"D"&amp;A1273))),"DIS","")))))</f>
        <v/>
      </c>
      <c r="I1273" cm="1">
        <f t="array" aca="1" ref="I1273" ca="1">INDIRECT("'"&amp;"Full TS"&amp;"'!"&amp;"E"&amp;A1273)</f>
        <v>0</v>
      </c>
      <c r="J1273" cm="1">
        <f t="array" aca="1" ref="J1273" ca="1">INDIRECT("'"&amp;"Full TS"&amp;"'!"&amp;"F"&amp;A1273)</f>
        <v>0</v>
      </c>
      <c r="K1273" cm="1">
        <f t="array" aca="1" ref="K1273" ca="1">INDIRECT("'"&amp;"Full TS"&amp;"'!"&amp;"G"&amp;A1273)</f>
        <v>0</v>
      </c>
      <c r="L1273" cm="1">
        <f t="array" aca="1" ref="L1273" ca="1">INDIRECT("'"&amp;"Full TS"&amp;"'!"&amp;"H"&amp;A1273)</f>
        <v>0</v>
      </c>
      <c r="M1273" cm="1">
        <f t="array" aca="1" ref="M1273" ca="1">INDIRECT("'"&amp;"Full TS"&amp;"'!"&amp;"I"&amp;A1273)</f>
        <v>0</v>
      </c>
      <c r="N1273" cm="1">
        <f t="array" aca="1" ref="N1273" ca="1">INDIRECT("'"&amp;"Full TS"&amp;"'!"&amp;"J"&amp;A1273)</f>
        <v>0</v>
      </c>
      <c r="O1273" cm="1">
        <f t="array" aca="1" ref="O1273" ca="1">INDIRECT("'"&amp;"Full TS"&amp;"'!"&amp;"K"&amp;A1273)</f>
        <v>0</v>
      </c>
      <c r="P1273" cm="1">
        <f t="array" aca="1" ref="P1273" ca="1">INDIRECT("'"&amp;"Full TS"&amp;"'!"&amp;"L"&amp;A1273)</f>
        <v>0</v>
      </c>
      <c r="Q1273" cm="1">
        <f t="array" aca="1" ref="Q1273" ca="1">INDIRECT("'"&amp;"Full TS"&amp;"'!"&amp;"M"&amp;A1273)</f>
        <v>0</v>
      </c>
      <c r="R1273" cm="1">
        <f t="array" aca="1" ref="R1273" ca="1">INDIRECT("'"&amp;"Full TS"&amp;"'!"&amp;"N"&amp;A1273)</f>
        <v>0</v>
      </c>
      <c r="S1273" t="str" cm="1">
        <f t="array" aca="1" ref="S1273" ca="1">IF(ISNUMBER(SEARCH("www.",INDIRECT("'"&amp;"Full TS"&amp;"'!"&amp;"O"&amp;A1273))),"LP","AS")</f>
        <v>AS</v>
      </c>
      <c r="T1273" cm="1">
        <f t="array" aca="1" ref="T1273" ca="1">INDIRECT("'"&amp;"Full TS"&amp;"'!"&amp;"P"&amp;A1273)</f>
        <v>0</v>
      </c>
      <c r="U1273" t="str" cm="1">
        <f t="array" aca="1" ref="U1273" ca="1">IF(ISNUMBER(SEARCH("prospecting",INDIRECT("'"&amp;"Full TS"&amp;"'!"&amp;"Q"&amp;A1273))),"P","R")</f>
        <v>R</v>
      </c>
      <c r="V1273" cm="1">
        <f t="array" aca="1" ref="V1273" ca="1">INDIRECT("'"&amp;"Full TS"&amp;"'!"&amp;"R"&amp;A1273)</f>
        <v>0</v>
      </c>
    </row>
    <row r="1274" spans="1:22" x14ac:dyDescent="0.3">
      <c r="B1274" t="s">
        <v>182</v>
      </c>
      <c r="C1274" t="s">
        <v>183</v>
      </c>
    </row>
    <row r="1275" spans="1:22" x14ac:dyDescent="0.3">
      <c r="B1275" t="s">
        <v>184</v>
      </c>
      <c r="C1275" t="str">
        <f>IF(ISNUMBER(FIND(B1275,'Full TS'!#REF!)),"YES","N/A")</f>
        <v>N/A</v>
      </c>
      <c r="E1275" t="str">
        <f>IF(C1275="n/a","n/a",_xlfn.TEXTJOIN("-",FALSE,$F$1273:$S$1273,B1275,$U$1273:$V$1273))</f>
        <v>n/a</v>
      </c>
    </row>
    <row r="1276" spans="1:22" x14ac:dyDescent="0.3">
      <c r="B1276" t="s">
        <v>185</v>
      </c>
      <c r="C1276" t="str">
        <f>IF(ISNUMBER(FIND(B1276,'Full TS'!#REF!)),"YES","N/A")</f>
        <v>N/A</v>
      </c>
      <c r="E1276" t="str">
        <f t="shared" ref="E1276:E1319" si="27">IF(C1276="n/a","n/a",_xlfn.TEXTJOIN("-",FALSE,$F$1273:$S$1273,B1276,$U$1273:$V$1273))</f>
        <v>n/a</v>
      </c>
    </row>
    <row r="1277" spans="1:22" x14ac:dyDescent="0.3">
      <c r="B1277" t="s">
        <v>186</v>
      </c>
      <c r="C1277" t="str">
        <f>IF(ISNUMBER(FIND(B1277,'Full TS'!#REF!)),"YES","N/A")</f>
        <v>N/A</v>
      </c>
      <c r="E1277" t="str">
        <f t="shared" si="27"/>
        <v>n/a</v>
      </c>
    </row>
    <row r="1278" spans="1:22" x14ac:dyDescent="0.3">
      <c r="B1278" t="s">
        <v>187</v>
      </c>
      <c r="C1278" t="str">
        <f>IF(ISNUMBER(FIND(B1278,'Full TS'!#REF!)),"YES","N/A")</f>
        <v>N/A</v>
      </c>
      <c r="E1278" t="str">
        <f t="shared" si="27"/>
        <v>n/a</v>
      </c>
    </row>
    <row r="1279" spans="1:22" x14ac:dyDescent="0.3">
      <c r="B1279" t="s">
        <v>188</v>
      </c>
      <c r="C1279" t="str">
        <f>IF(ISNUMBER(FIND(B1279,'Full TS'!#REF!)),"YES","N/A")</f>
        <v>N/A</v>
      </c>
      <c r="E1279" t="str">
        <f t="shared" si="27"/>
        <v>n/a</v>
      </c>
    </row>
    <row r="1280" spans="1:22" x14ac:dyDescent="0.3">
      <c r="B1280" t="s">
        <v>189</v>
      </c>
      <c r="C1280" t="str">
        <f>IF(ISNUMBER(FIND(B1280,'Full TS'!#REF!)),"YES","N/A")</f>
        <v>N/A</v>
      </c>
      <c r="E1280" t="str">
        <f t="shared" si="27"/>
        <v>n/a</v>
      </c>
    </row>
    <row r="1281" spans="2:5" x14ac:dyDescent="0.3">
      <c r="B1281" t="s">
        <v>190</v>
      </c>
      <c r="C1281" t="str">
        <f>IF(ISNUMBER(FIND(B1281,'Full TS'!#REF!)),"YES","N/A")</f>
        <v>N/A</v>
      </c>
      <c r="E1281" t="str">
        <f t="shared" si="27"/>
        <v>n/a</v>
      </c>
    </row>
    <row r="1282" spans="2:5" x14ac:dyDescent="0.3">
      <c r="B1282" t="s">
        <v>191</v>
      </c>
      <c r="C1282" t="str">
        <f>IF(ISNUMBER(FIND(B1282,'Full TS'!#REF!)),"YES","N/A")</f>
        <v>N/A</v>
      </c>
      <c r="E1282" t="str">
        <f t="shared" si="27"/>
        <v>n/a</v>
      </c>
    </row>
    <row r="1283" spans="2:5" x14ac:dyDescent="0.3">
      <c r="B1283" t="s">
        <v>192</v>
      </c>
      <c r="C1283" t="str">
        <f>IF(ISNUMBER(FIND(B1283,'Full TS'!#REF!)),"YES","N/A")</f>
        <v>N/A</v>
      </c>
      <c r="E1283" t="str">
        <f t="shared" si="27"/>
        <v>n/a</v>
      </c>
    </row>
    <row r="1284" spans="2:5" x14ac:dyDescent="0.3">
      <c r="B1284" t="s">
        <v>193</v>
      </c>
      <c r="C1284" t="str">
        <f>IF(ISNUMBER(FIND(B1284,'Full TS'!#REF!)),"YES","N/A")</f>
        <v>N/A</v>
      </c>
      <c r="E1284" t="str">
        <f t="shared" si="27"/>
        <v>n/a</v>
      </c>
    </row>
    <row r="1285" spans="2:5" x14ac:dyDescent="0.3">
      <c r="B1285" t="s">
        <v>194</v>
      </c>
      <c r="C1285" t="str">
        <f>IF(ISNUMBER(FIND(B1285,'Full TS'!#REF!)),"YES","N/A")</f>
        <v>N/A</v>
      </c>
      <c r="E1285" t="str">
        <f t="shared" si="27"/>
        <v>n/a</v>
      </c>
    </row>
    <row r="1286" spans="2:5" x14ac:dyDescent="0.3">
      <c r="B1286" t="s">
        <v>195</v>
      </c>
      <c r="C1286" t="str">
        <f>IF(ISNUMBER(FIND(B1286,'Full TS'!#REF!)),"YES","N/A")</f>
        <v>N/A</v>
      </c>
      <c r="E1286" t="str">
        <f t="shared" si="27"/>
        <v>n/a</v>
      </c>
    </row>
    <row r="1287" spans="2:5" x14ac:dyDescent="0.3">
      <c r="B1287" t="s">
        <v>196</v>
      </c>
      <c r="C1287" t="str">
        <f>IF(ISNUMBER(FIND(B1287,'Full TS'!#REF!)),"YES","N/A")</f>
        <v>N/A</v>
      </c>
      <c r="E1287" t="str">
        <f t="shared" si="27"/>
        <v>n/a</v>
      </c>
    </row>
    <row r="1288" spans="2:5" x14ac:dyDescent="0.3">
      <c r="B1288" t="s">
        <v>197</v>
      </c>
      <c r="C1288" t="str">
        <f>IF(ISNUMBER(FIND(B1288,'Full TS'!#REF!)),"YES","N/A")</f>
        <v>N/A</v>
      </c>
      <c r="E1288" t="str">
        <f t="shared" si="27"/>
        <v>n/a</v>
      </c>
    </row>
    <row r="1289" spans="2:5" x14ac:dyDescent="0.3">
      <c r="B1289" t="s">
        <v>198</v>
      </c>
      <c r="C1289" t="str">
        <f>IF(ISNUMBER(FIND(B1289,'Full TS'!#REF!)),"YES","N/A")</f>
        <v>N/A</v>
      </c>
      <c r="E1289" t="str">
        <f t="shared" si="27"/>
        <v>n/a</v>
      </c>
    </row>
    <row r="1290" spans="2:5" x14ac:dyDescent="0.3">
      <c r="B1290" t="s">
        <v>199</v>
      </c>
      <c r="C1290" t="str">
        <f>IF(ISNUMBER(FIND(B1290,'Full TS'!#REF!)),"YES","N/A")</f>
        <v>N/A</v>
      </c>
      <c r="E1290" t="str">
        <f t="shared" si="27"/>
        <v>n/a</v>
      </c>
    </row>
    <row r="1291" spans="2:5" x14ac:dyDescent="0.3">
      <c r="B1291" t="s">
        <v>200</v>
      </c>
      <c r="C1291" t="str">
        <f>IF(ISNUMBER(FIND(B1291,'Full TS'!#REF!)),"YES","N/A")</f>
        <v>N/A</v>
      </c>
      <c r="E1291" t="str">
        <f t="shared" si="27"/>
        <v>n/a</v>
      </c>
    </row>
    <row r="1292" spans="2:5" x14ac:dyDescent="0.3">
      <c r="B1292" t="s">
        <v>201</v>
      </c>
      <c r="C1292" t="str">
        <f>IF(ISNUMBER(FIND(B1292,'Full TS'!#REF!)),"YES","N/A")</f>
        <v>N/A</v>
      </c>
      <c r="E1292" t="str">
        <f t="shared" si="27"/>
        <v>n/a</v>
      </c>
    </row>
    <row r="1293" spans="2:5" x14ac:dyDescent="0.3">
      <c r="B1293" t="s">
        <v>202</v>
      </c>
      <c r="C1293" t="str">
        <f>IF(ISNUMBER(FIND(B1293,'Full TS'!#REF!)),"YES","N/A")</f>
        <v>N/A</v>
      </c>
      <c r="E1293" t="str">
        <f t="shared" si="27"/>
        <v>n/a</v>
      </c>
    </row>
    <row r="1294" spans="2:5" x14ac:dyDescent="0.3">
      <c r="B1294" t="s">
        <v>203</v>
      </c>
      <c r="C1294" t="str">
        <f>IF(ISNUMBER(FIND(B1294,'Full TS'!#REF!)),"YES","N/A")</f>
        <v>N/A</v>
      </c>
      <c r="E1294" t="str">
        <f t="shared" si="27"/>
        <v>n/a</v>
      </c>
    </row>
    <row r="1295" spans="2:5" x14ac:dyDescent="0.3">
      <c r="B1295" t="s">
        <v>204</v>
      </c>
      <c r="C1295" t="str">
        <f>IF(ISNUMBER(FIND(B1295,'Full TS'!#REF!)),"YES","N/A")</f>
        <v>N/A</v>
      </c>
      <c r="E1295" t="str">
        <f t="shared" si="27"/>
        <v>n/a</v>
      </c>
    </row>
    <row r="1296" spans="2:5" x14ac:dyDescent="0.3">
      <c r="B1296" t="s">
        <v>205</v>
      </c>
      <c r="C1296" t="str">
        <f>IF(ISNUMBER(FIND(B1296,'Full TS'!#REF!)),"YES","N/A")</f>
        <v>N/A</v>
      </c>
      <c r="E1296" t="str">
        <f t="shared" si="27"/>
        <v>n/a</v>
      </c>
    </row>
    <row r="1297" spans="2:5" x14ac:dyDescent="0.3">
      <c r="B1297" t="s">
        <v>206</v>
      </c>
      <c r="C1297" t="str">
        <f>IF(ISNUMBER(FIND(B1297,'Full TS'!#REF!)),"YES","N/A")</f>
        <v>N/A</v>
      </c>
      <c r="E1297" t="str">
        <f t="shared" si="27"/>
        <v>n/a</v>
      </c>
    </row>
    <row r="1298" spans="2:5" x14ac:dyDescent="0.3">
      <c r="B1298" t="s">
        <v>207</v>
      </c>
      <c r="C1298" t="str">
        <f>IF(ISNUMBER(FIND(B1298,'Full TS'!#REF!)),"YES","N/A")</f>
        <v>N/A</v>
      </c>
      <c r="E1298" t="str">
        <f t="shared" si="27"/>
        <v>n/a</v>
      </c>
    </row>
    <row r="1299" spans="2:5" x14ac:dyDescent="0.3">
      <c r="B1299" t="s">
        <v>208</v>
      </c>
      <c r="C1299" t="str">
        <f>IF(ISNUMBER(FIND(B1299,'Full TS'!#REF!)),"YES","N/A")</f>
        <v>N/A</v>
      </c>
      <c r="E1299" t="str">
        <f t="shared" si="27"/>
        <v>n/a</v>
      </c>
    </row>
    <row r="1300" spans="2:5" x14ac:dyDescent="0.3">
      <c r="B1300" t="s">
        <v>209</v>
      </c>
      <c r="C1300" t="str">
        <f>IF(ISNUMBER(FIND(B1300,'Full TS'!#REF!)),"YES","N/A")</f>
        <v>N/A</v>
      </c>
      <c r="E1300" t="str">
        <f t="shared" si="27"/>
        <v>n/a</v>
      </c>
    </row>
    <row r="1301" spans="2:5" x14ac:dyDescent="0.3">
      <c r="B1301" t="s">
        <v>210</v>
      </c>
      <c r="C1301" t="str">
        <f>IF(ISNUMBER(FIND(B1301,'Full TS'!#REF!)),"YES","N/A")</f>
        <v>N/A</v>
      </c>
      <c r="E1301" t="str">
        <f t="shared" si="27"/>
        <v>n/a</v>
      </c>
    </row>
    <row r="1302" spans="2:5" x14ac:dyDescent="0.3">
      <c r="B1302" t="s">
        <v>211</v>
      </c>
      <c r="C1302" t="str">
        <f>IF(ISNUMBER(FIND(B1302,'Full TS'!#REF!)),"YES","N/A")</f>
        <v>N/A</v>
      </c>
      <c r="E1302" t="str">
        <f t="shared" si="27"/>
        <v>n/a</v>
      </c>
    </row>
    <row r="1303" spans="2:5" x14ac:dyDescent="0.3">
      <c r="B1303" t="s">
        <v>199</v>
      </c>
      <c r="C1303" t="str">
        <f>IF(ISNUMBER(FIND(B1303,'Full TS'!#REF!)),"YES","N/A")</f>
        <v>N/A</v>
      </c>
      <c r="E1303" t="str">
        <f t="shared" si="27"/>
        <v>n/a</v>
      </c>
    </row>
    <row r="1304" spans="2:5" x14ac:dyDescent="0.3">
      <c r="B1304" t="s">
        <v>212</v>
      </c>
      <c r="C1304" t="str">
        <f>IF(ISNUMBER(FIND(B1304,'Full TS'!#REF!)),"YES","N/A")</f>
        <v>N/A</v>
      </c>
      <c r="E1304" t="str">
        <f t="shared" si="27"/>
        <v>n/a</v>
      </c>
    </row>
    <row r="1305" spans="2:5" x14ac:dyDescent="0.3">
      <c r="B1305" t="s">
        <v>213</v>
      </c>
      <c r="C1305" t="str">
        <f>IF(ISNUMBER(FIND(B1305,'Full TS'!#REF!)),"YES","N/A")</f>
        <v>N/A</v>
      </c>
      <c r="E1305" t="str">
        <f t="shared" si="27"/>
        <v>n/a</v>
      </c>
    </row>
    <row r="1306" spans="2:5" x14ac:dyDescent="0.3">
      <c r="B1306" t="s">
        <v>214</v>
      </c>
      <c r="C1306" t="str">
        <f>IF(ISNUMBER(FIND(B1306,'Full TS'!#REF!)),"YES","N/A")</f>
        <v>N/A</v>
      </c>
      <c r="E1306" t="str">
        <f t="shared" si="27"/>
        <v>n/a</v>
      </c>
    </row>
    <row r="1307" spans="2:5" x14ac:dyDescent="0.3">
      <c r="B1307" t="s">
        <v>215</v>
      </c>
      <c r="C1307" t="str">
        <f>IF(ISNUMBER(FIND(B1307,'Full TS'!#REF!)),"YES","N/A")</f>
        <v>N/A</v>
      </c>
      <c r="E1307" t="str">
        <f t="shared" si="27"/>
        <v>n/a</v>
      </c>
    </row>
    <row r="1308" spans="2:5" x14ac:dyDescent="0.3">
      <c r="B1308" t="s">
        <v>216</v>
      </c>
      <c r="C1308" t="str">
        <f>IF(ISNUMBER(FIND(B1308,'Full TS'!#REF!)),"YES","N/A")</f>
        <v>N/A</v>
      </c>
      <c r="E1308" t="str">
        <f t="shared" si="27"/>
        <v>n/a</v>
      </c>
    </row>
    <row r="1309" spans="2:5" x14ac:dyDescent="0.3">
      <c r="B1309" t="s">
        <v>217</v>
      </c>
      <c r="C1309" t="str">
        <f>IF(ISNUMBER(FIND(B1309,'Full TS'!#REF!)),"YES","N/A")</f>
        <v>N/A</v>
      </c>
      <c r="E1309" t="str">
        <f t="shared" si="27"/>
        <v>n/a</v>
      </c>
    </row>
    <row r="1310" spans="2:5" x14ac:dyDescent="0.3">
      <c r="B1310" t="s">
        <v>218</v>
      </c>
      <c r="C1310" t="str">
        <f>IF(ISNUMBER(FIND(B1310,'Full TS'!#REF!)),"YES","N/A")</f>
        <v>N/A</v>
      </c>
      <c r="E1310" t="str">
        <f t="shared" si="27"/>
        <v>n/a</v>
      </c>
    </row>
    <row r="1311" spans="2:5" x14ac:dyDescent="0.3">
      <c r="B1311" t="s">
        <v>219</v>
      </c>
      <c r="C1311" t="str">
        <f>IF(ISNUMBER(FIND(B1311,'Full TS'!#REF!)),"YES","N/A")</f>
        <v>N/A</v>
      </c>
      <c r="E1311" t="str">
        <f t="shared" si="27"/>
        <v>n/a</v>
      </c>
    </row>
    <row r="1312" spans="2:5" x14ac:dyDescent="0.3">
      <c r="B1312" t="s">
        <v>220</v>
      </c>
      <c r="C1312" t="str">
        <f>IF(ISNUMBER(FIND(B1312,'Full TS'!#REF!)),"YES","N/A")</f>
        <v>N/A</v>
      </c>
      <c r="E1312" t="str">
        <f t="shared" si="27"/>
        <v>n/a</v>
      </c>
    </row>
    <row r="1313" spans="1:22" x14ac:dyDescent="0.3">
      <c r="B1313" t="s">
        <v>221</v>
      </c>
      <c r="C1313" t="str">
        <f>IF(ISNUMBER(FIND(B1313,'Full TS'!#REF!)),"YES","N/A")</f>
        <v>N/A</v>
      </c>
      <c r="E1313" t="str">
        <f t="shared" si="27"/>
        <v>n/a</v>
      </c>
    </row>
    <row r="1314" spans="1:22" x14ac:dyDescent="0.3">
      <c r="B1314" t="s">
        <v>222</v>
      </c>
      <c r="C1314" t="str">
        <f>IF(ISNUMBER(FIND(B1314,'Full TS'!#REF!)),"YES","N/A")</f>
        <v>N/A</v>
      </c>
      <c r="E1314" t="str">
        <f t="shared" si="27"/>
        <v>n/a</v>
      </c>
    </row>
    <row r="1315" spans="1:22" x14ac:dyDescent="0.3">
      <c r="B1315" t="s">
        <v>223</v>
      </c>
      <c r="C1315" t="str">
        <f>IF(ISNUMBER(FIND(B1315,'Full TS'!#REF!)),"YES","N/A")</f>
        <v>N/A</v>
      </c>
      <c r="E1315" t="str">
        <f t="shared" si="27"/>
        <v>n/a</v>
      </c>
    </row>
    <row r="1316" spans="1:22" x14ac:dyDescent="0.3">
      <c r="B1316" t="s">
        <v>224</v>
      </c>
      <c r="C1316" t="str">
        <f>IF(ISNUMBER(FIND(B1316,'Full TS'!#REF!)),"YES","N/A")</f>
        <v>N/A</v>
      </c>
      <c r="E1316" t="str">
        <f t="shared" si="27"/>
        <v>n/a</v>
      </c>
    </row>
    <row r="1317" spans="1:22" x14ac:dyDescent="0.3">
      <c r="B1317" t="s">
        <v>225</v>
      </c>
      <c r="C1317" t="str">
        <f>IF(ISNUMBER(FIND(B1317,'Full TS'!#REF!)),"YES","N/A")</f>
        <v>N/A</v>
      </c>
      <c r="E1317" t="str">
        <f t="shared" si="27"/>
        <v>n/a</v>
      </c>
    </row>
    <row r="1318" spans="1:22" x14ac:dyDescent="0.3">
      <c r="B1318" t="s">
        <v>226</v>
      </c>
      <c r="C1318" t="str">
        <f>IF(ISNUMBER(FIND(B1318,'Full TS'!#REF!)),"YES","N/A")</f>
        <v>N/A</v>
      </c>
      <c r="E1318" t="str">
        <f t="shared" si="27"/>
        <v>n/a</v>
      </c>
    </row>
    <row r="1319" spans="1:22" x14ac:dyDescent="0.3">
      <c r="B1319" t="s">
        <v>229</v>
      </c>
      <c r="C1319" t="str">
        <f>IF(ISNUMBER(FIND(B1319,'Full TS'!#REF!)),"YES","N/A")</f>
        <v>N/A</v>
      </c>
      <c r="E1319" t="str">
        <f t="shared" si="27"/>
        <v>n/a</v>
      </c>
    </row>
    <row r="1320" spans="1:22" x14ac:dyDescent="0.3">
      <c r="A1320" s="27">
        <v>30</v>
      </c>
      <c r="F1320" t="e" cm="1">
        <f t="array" aca="1" ref="F1320" ca="1">VLOOKUP(INDIRECT("'"&amp;"Full TS"&amp;"'!"&amp;"B"&amp;A1320),brandcode,2,FALSE)</f>
        <v>#N/A</v>
      </c>
      <c r="G1320" cm="1">
        <f t="array" aca="1" ref="G1320" ca="1">INDIRECT("'"&amp;"Full TS"&amp;"'!"&amp;"C"&amp;A1320)</f>
        <v>0</v>
      </c>
      <c r="H1320" t="str" cm="1">
        <f t="array" aca="1" ref="H1320" ca="1">IF(ISNUMBER(SEARCH("Android",INDIRECT("'"&amp;"Full TS"&amp;"'!"&amp;"D"&amp;A1320))),"AND",IF(ISNUMBER(SEARCH("iOS",INDIRECT("'"&amp;"Full TS"&amp;"'!"&amp;"D"&amp;A1320))),"iOS",IF(ISNUMBER(SEARCH("Mobile",INDIRECT("'"&amp;"Full TS"&amp;"'!"&amp;"D"&amp;A1320))),"MOB",IF(ISNUMBER(SEARCH("Desktop",INDIRECT("'"&amp;"Full TS"&amp;"'!"&amp;"D"&amp;A1320))),"DESK",IF(ISNUMBER(SEARCH("Display",INDIRECT("'"&amp;"Full TS"&amp;"'!"&amp;"D"&amp;A1320))),"DIS","")))))</f>
        <v/>
      </c>
      <c r="I1320" cm="1">
        <f t="array" aca="1" ref="I1320" ca="1">INDIRECT("'"&amp;"Full TS"&amp;"'!"&amp;"E"&amp;A1320)</f>
        <v>0</v>
      </c>
      <c r="J1320" cm="1">
        <f t="array" aca="1" ref="J1320" ca="1">INDIRECT("'"&amp;"Full TS"&amp;"'!"&amp;"F"&amp;A1320)</f>
        <v>0</v>
      </c>
      <c r="K1320" cm="1">
        <f t="array" aca="1" ref="K1320" ca="1">INDIRECT("'"&amp;"Full TS"&amp;"'!"&amp;"G"&amp;A1320)</f>
        <v>0</v>
      </c>
      <c r="L1320" cm="1">
        <f t="array" aca="1" ref="L1320" ca="1">INDIRECT("'"&amp;"Full TS"&amp;"'!"&amp;"H"&amp;A1320)</f>
        <v>0</v>
      </c>
      <c r="M1320" cm="1">
        <f t="array" aca="1" ref="M1320" ca="1">INDIRECT("'"&amp;"Full TS"&amp;"'!"&amp;"I"&amp;A1320)</f>
        <v>0</v>
      </c>
      <c r="N1320" cm="1">
        <f t="array" aca="1" ref="N1320" ca="1">INDIRECT("'"&amp;"Full TS"&amp;"'!"&amp;"J"&amp;A1320)</f>
        <v>0</v>
      </c>
      <c r="O1320" cm="1">
        <f t="array" aca="1" ref="O1320" ca="1">INDIRECT("'"&amp;"Full TS"&amp;"'!"&amp;"K"&amp;A1320)</f>
        <v>0</v>
      </c>
      <c r="P1320" cm="1">
        <f t="array" aca="1" ref="P1320" ca="1">INDIRECT("'"&amp;"Full TS"&amp;"'!"&amp;"L"&amp;A1320)</f>
        <v>0</v>
      </c>
      <c r="Q1320" cm="1">
        <f t="array" aca="1" ref="Q1320" ca="1">INDIRECT("'"&amp;"Full TS"&amp;"'!"&amp;"M"&amp;A1320)</f>
        <v>0</v>
      </c>
      <c r="R1320" cm="1">
        <f t="array" aca="1" ref="R1320" ca="1">INDIRECT("'"&amp;"Full TS"&amp;"'!"&amp;"N"&amp;A1320)</f>
        <v>0</v>
      </c>
      <c r="S1320" t="str" cm="1">
        <f t="array" aca="1" ref="S1320" ca="1">IF(ISNUMBER(SEARCH("www.",INDIRECT("'"&amp;"Full TS"&amp;"'!"&amp;"O"&amp;A1320))),"LP","AS")</f>
        <v>AS</v>
      </c>
      <c r="T1320" cm="1">
        <f t="array" aca="1" ref="T1320" ca="1">INDIRECT("'"&amp;"Full TS"&amp;"'!"&amp;"P"&amp;A1320)</f>
        <v>0</v>
      </c>
      <c r="U1320" t="str" cm="1">
        <f t="array" aca="1" ref="U1320" ca="1">IF(ISNUMBER(SEARCH("prospecting",INDIRECT("'"&amp;"Full TS"&amp;"'!"&amp;"Q"&amp;A1320))),"P","R")</f>
        <v>R</v>
      </c>
      <c r="V1320" cm="1">
        <f t="array" aca="1" ref="V1320" ca="1">INDIRECT("'"&amp;"Full TS"&amp;"'!"&amp;"R"&amp;A1320)</f>
        <v>0</v>
      </c>
    </row>
    <row r="1321" spans="1:22" x14ac:dyDescent="0.3">
      <c r="B1321" t="s">
        <v>182</v>
      </c>
      <c r="C1321" t="s">
        <v>183</v>
      </c>
    </row>
    <row r="1322" spans="1:22" x14ac:dyDescent="0.3">
      <c r="B1322" t="s">
        <v>184</v>
      </c>
      <c r="C1322" t="str">
        <f>IF(ISNUMBER(FIND(B1322,'Full TS'!#REF!)),"YES","N/A")</f>
        <v>N/A</v>
      </c>
      <c r="E1322" t="str">
        <f>IF(C1322="n/a","n/a",_xlfn.TEXTJOIN("-",FALSE,$F$1320:$S$1320,B1322,$U$1320:$V$1320))</f>
        <v>n/a</v>
      </c>
    </row>
    <row r="1323" spans="1:22" x14ac:dyDescent="0.3">
      <c r="B1323" t="s">
        <v>185</v>
      </c>
      <c r="C1323" t="str">
        <f>IF(ISNUMBER(FIND(B1323,'Full TS'!#REF!)),"YES","N/A")</f>
        <v>N/A</v>
      </c>
      <c r="E1323" t="str">
        <f t="shared" ref="E1323:E1366" si="28">IF(C1323="n/a","n/a",_xlfn.TEXTJOIN("-",FALSE,$F$1320:$S$1320,B1323,$U$1320:$V$1320))</f>
        <v>n/a</v>
      </c>
    </row>
    <row r="1324" spans="1:22" x14ac:dyDescent="0.3">
      <c r="B1324" t="s">
        <v>186</v>
      </c>
      <c r="C1324" t="str">
        <f>IF(ISNUMBER(FIND(B1324,'Full TS'!#REF!)),"YES","N/A")</f>
        <v>N/A</v>
      </c>
      <c r="E1324" t="str">
        <f t="shared" si="28"/>
        <v>n/a</v>
      </c>
    </row>
    <row r="1325" spans="1:22" x14ac:dyDescent="0.3">
      <c r="B1325" t="s">
        <v>187</v>
      </c>
      <c r="C1325" t="str">
        <f>IF(ISNUMBER(FIND(B1325,'Full TS'!#REF!)),"YES","N/A")</f>
        <v>N/A</v>
      </c>
      <c r="E1325" t="str">
        <f t="shared" si="28"/>
        <v>n/a</v>
      </c>
    </row>
    <row r="1326" spans="1:22" x14ac:dyDescent="0.3">
      <c r="B1326" t="s">
        <v>188</v>
      </c>
      <c r="C1326" t="str">
        <f>IF(ISNUMBER(FIND(B1326,'Full TS'!#REF!)),"YES","N/A")</f>
        <v>N/A</v>
      </c>
      <c r="E1326" t="str">
        <f t="shared" si="28"/>
        <v>n/a</v>
      </c>
    </row>
    <row r="1327" spans="1:22" x14ac:dyDescent="0.3">
      <c r="B1327" t="s">
        <v>189</v>
      </c>
      <c r="C1327" t="str">
        <f>IF(ISNUMBER(FIND(B1327,'Full TS'!#REF!)),"YES","N/A")</f>
        <v>N/A</v>
      </c>
      <c r="E1327" t="str">
        <f t="shared" si="28"/>
        <v>n/a</v>
      </c>
    </row>
    <row r="1328" spans="1:22" x14ac:dyDescent="0.3">
      <c r="B1328" t="s">
        <v>190</v>
      </c>
      <c r="C1328" t="str">
        <f>IF(ISNUMBER(FIND(B1328,'Full TS'!#REF!)),"YES","N/A")</f>
        <v>N/A</v>
      </c>
      <c r="E1328" t="str">
        <f t="shared" si="28"/>
        <v>n/a</v>
      </c>
    </row>
    <row r="1329" spans="2:5" x14ac:dyDescent="0.3">
      <c r="B1329" t="s">
        <v>191</v>
      </c>
      <c r="C1329" t="str">
        <f>IF(ISNUMBER(FIND(B1329,'Full TS'!#REF!)),"YES","N/A")</f>
        <v>N/A</v>
      </c>
      <c r="E1329" t="str">
        <f t="shared" si="28"/>
        <v>n/a</v>
      </c>
    </row>
    <row r="1330" spans="2:5" x14ac:dyDescent="0.3">
      <c r="B1330" t="s">
        <v>192</v>
      </c>
      <c r="C1330" t="str">
        <f>IF(ISNUMBER(FIND(B1330,'Full TS'!#REF!)),"YES","N/A")</f>
        <v>N/A</v>
      </c>
      <c r="E1330" t="str">
        <f t="shared" si="28"/>
        <v>n/a</v>
      </c>
    </row>
    <row r="1331" spans="2:5" x14ac:dyDescent="0.3">
      <c r="B1331" t="s">
        <v>193</v>
      </c>
      <c r="C1331" t="str">
        <f>IF(ISNUMBER(FIND(B1331,'Full TS'!#REF!)),"YES","N/A")</f>
        <v>N/A</v>
      </c>
      <c r="E1331" t="str">
        <f t="shared" si="28"/>
        <v>n/a</v>
      </c>
    </row>
    <row r="1332" spans="2:5" x14ac:dyDescent="0.3">
      <c r="B1332" t="s">
        <v>194</v>
      </c>
      <c r="C1332" t="str">
        <f>IF(ISNUMBER(FIND(B1332,'Full TS'!#REF!)),"YES","N/A")</f>
        <v>N/A</v>
      </c>
      <c r="E1332" t="str">
        <f t="shared" si="28"/>
        <v>n/a</v>
      </c>
    </row>
    <row r="1333" spans="2:5" x14ac:dyDescent="0.3">
      <c r="B1333" t="s">
        <v>195</v>
      </c>
      <c r="C1333" t="str">
        <f>IF(ISNUMBER(FIND(B1333,'Full TS'!#REF!)),"YES","N/A")</f>
        <v>N/A</v>
      </c>
      <c r="E1333" t="str">
        <f t="shared" si="28"/>
        <v>n/a</v>
      </c>
    </row>
    <row r="1334" spans="2:5" x14ac:dyDescent="0.3">
      <c r="B1334" t="s">
        <v>196</v>
      </c>
      <c r="C1334" t="str">
        <f>IF(ISNUMBER(FIND(B1334,'Full TS'!#REF!)),"YES","N/A")</f>
        <v>N/A</v>
      </c>
      <c r="E1334" t="str">
        <f t="shared" si="28"/>
        <v>n/a</v>
      </c>
    </row>
    <row r="1335" spans="2:5" x14ac:dyDescent="0.3">
      <c r="B1335" t="s">
        <v>197</v>
      </c>
      <c r="C1335" t="str">
        <f>IF(ISNUMBER(FIND(B1335,'Full TS'!#REF!)),"YES","N/A")</f>
        <v>N/A</v>
      </c>
      <c r="E1335" t="str">
        <f t="shared" si="28"/>
        <v>n/a</v>
      </c>
    </row>
    <row r="1336" spans="2:5" x14ac:dyDescent="0.3">
      <c r="B1336" t="s">
        <v>198</v>
      </c>
      <c r="C1336" t="str">
        <f>IF(ISNUMBER(FIND(B1336,'Full TS'!#REF!)),"YES","N/A")</f>
        <v>N/A</v>
      </c>
      <c r="E1336" t="str">
        <f t="shared" si="28"/>
        <v>n/a</v>
      </c>
    </row>
    <row r="1337" spans="2:5" x14ac:dyDescent="0.3">
      <c r="B1337" t="s">
        <v>199</v>
      </c>
      <c r="C1337" t="str">
        <f>IF(ISNUMBER(FIND(B1337,'Full TS'!#REF!)),"YES","N/A")</f>
        <v>N/A</v>
      </c>
      <c r="E1337" t="str">
        <f t="shared" si="28"/>
        <v>n/a</v>
      </c>
    </row>
    <row r="1338" spans="2:5" x14ac:dyDescent="0.3">
      <c r="B1338" t="s">
        <v>200</v>
      </c>
      <c r="C1338" t="str">
        <f>IF(ISNUMBER(FIND(B1338,'Full TS'!#REF!)),"YES","N/A")</f>
        <v>N/A</v>
      </c>
      <c r="E1338" t="str">
        <f t="shared" si="28"/>
        <v>n/a</v>
      </c>
    </row>
    <row r="1339" spans="2:5" x14ac:dyDescent="0.3">
      <c r="B1339" t="s">
        <v>201</v>
      </c>
      <c r="C1339" t="str">
        <f>IF(ISNUMBER(FIND(B1339,'Full TS'!#REF!)),"YES","N/A")</f>
        <v>N/A</v>
      </c>
      <c r="E1339" t="str">
        <f t="shared" si="28"/>
        <v>n/a</v>
      </c>
    </row>
    <row r="1340" spans="2:5" x14ac:dyDescent="0.3">
      <c r="B1340" t="s">
        <v>202</v>
      </c>
      <c r="C1340" t="str">
        <f>IF(ISNUMBER(FIND(B1340,'Full TS'!#REF!)),"YES","N/A")</f>
        <v>N/A</v>
      </c>
      <c r="E1340" t="str">
        <f t="shared" si="28"/>
        <v>n/a</v>
      </c>
    </row>
    <row r="1341" spans="2:5" x14ac:dyDescent="0.3">
      <c r="B1341" t="s">
        <v>203</v>
      </c>
      <c r="C1341" t="str">
        <f>IF(ISNUMBER(FIND(B1341,'Full TS'!#REF!)),"YES","N/A")</f>
        <v>N/A</v>
      </c>
      <c r="E1341" t="str">
        <f t="shared" si="28"/>
        <v>n/a</v>
      </c>
    </row>
    <row r="1342" spans="2:5" x14ac:dyDescent="0.3">
      <c r="B1342" t="s">
        <v>204</v>
      </c>
      <c r="C1342" t="str">
        <f>IF(ISNUMBER(FIND(B1342,'Full TS'!#REF!)),"YES","N/A")</f>
        <v>N/A</v>
      </c>
      <c r="E1342" t="str">
        <f t="shared" si="28"/>
        <v>n/a</v>
      </c>
    </row>
    <row r="1343" spans="2:5" x14ac:dyDescent="0.3">
      <c r="B1343" t="s">
        <v>205</v>
      </c>
      <c r="C1343" t="str">
        <f>IF(ISNUMBER(FIND(B1343,'Full TS'!#REF!)),"YES","N/A")</f>
        <v>N/A</v>
      </c>
      <c r="E1343" t="str">
        <f t="shared" si="28"/>
        <v>n/a</v>
      </c>
    </row>
    <row r="1344" spans="2:5" x14ac:dyDescent="0.3">
      <c r="B1344" t="s">
        <v>206</v>
      </c>
      <c r="C1344" t="str">
        <f>IF(ISNUMBER(FIND(B1344,'Full TS'!#REF!)),"YES","N/A")</f>
        <v>N/A</v>
      </c>
      <c r="E1344" t="str">
        <f t="shared" si="28"/>
        <v>n/a</v>
      </c>
    </row>
    <row r="1345" spans="2:5" x14ac:dyDescent="0.3">
      <c r="B1345" t="s">
        <v>207</v>
      </c>
      <c r="C1345" t="str">
        <f>IF(ISNUMBER(FIND(B1345,'Full TS'!#REF!)),"YES","N/A")</f>
        <v>N/A</v>
      </c>
      <c r="E1345" t="str">
        <f t="shared" si="28"/>
        <v>n/a</v>
      </c>
    </row>
    <row r="1346" spans="2:5" x14ac:dyDescent="0.3">
      <c r="B1346" t="s">
        <v>208</v>
      </c>
      <c r="C1346" t="str">
        <f>IF(ISNUMBER(FIND(B1346,'Full TS'!#REF!)),"YES","N/A")</f>
        <v>N/A</v>
      </c>
      <c r="E1346" t="str">
        <f t="shared" si="28"/>
        <v>n/a</v>
      </c>
    </row>
    <row r="1347" spans="2:5" x14ac:dyDescent="0.3">
      <c r="B1347" t="s">
        <v>209</v>
      </c>
      <c r="C1347" t="str">
        <f>IF(ISNUMBER(FIND(B1347,'Full TS'!#REF!)),"YES","N/A")</f>
        <v>N/A</v>
      </c>
      <c r="E1347" t="str">
        <f t="shared" si="28"/>
        <v>n/a</v>
      </c>
    </row>
    <row r="1348" spans="2:5" x14ac:dyDescent="0.3">
      <c r="B1348" t="s">
        <v>210</v>
      </c>
      <c r="C1348" t="str">
        <f>IF(ISNUMBER(FIND(B1348,'Full TS'!#REF!)),"YES","N/A")</f>
        <v>N/A</v>
      </c>
      <c r="E1348" t="str">
        <f t="shared" si="28"/>
        <v>n/a</v>
      </c>
    </row>
    <row r="1349" spans="2:5" x14ac:dyDescent="0.3">
      <c r="B1349" t="s">
        <v>211</v>
      </c>
      <c r="C1349" t="str">
        <f>IF(ISNUMBER(FIND(B1349,'Full TS'!#REF!)),"YES","N/A")</f>
        <v>N/A</v>
      </c>
      <c r="E1349" t="str">
        <f t="shared" si="28"/>
        <v>n/a</v>
      </c>
    </row>
    <row r="1350" spans="2:5" x14ac:dyDescent="0.3">
      <c r="B1350" t="s">
        <v>199</v>
      </c>
      <c r="C1350" t="str">
        <f>IF(ISNUMBER(FIND(B1350,'Full TS'!#REF!)),"YES","N/A")</f>
        <v>N/A</v>
      </c>
      <c r="E1350" t="str">
        <f t="shared" si="28"/>
        <v>n/a</v>
      </c>
    </row>
    <row r="1351" spans="2:5" x14ac:dyDescent="0.3">
      <c r="B1351" t="s">
        <v>212</v>
      </c>
      <c r="C1351" t="str">
        <f>IF(ISNUMBER(FIND(B1351,'Full TS'!#REF!)),"YES","N/A")</f>
        <v>N/A</v>
      </c>
      <c r="E1351" t="str">
        <f t="shared" si="28"/>
        <v>n/a</v>
      </c>
    </row>
    <row r="1352" spans="2:5" x14ac:dyDescent="0.3">
      <c r="B1352" t="s">
        <v>213</v>
      </c>
      <c r="C1352" t="str">
        <f>IF(ISNUMBER(FIND(B1352,'Full TS'!#REF!)),"YES","N/A")</f>
        <v>N/A</v>
      </c>
      <c r="E1352" t="str">
        <f t="shared" si="28"/>
        <v>n/a</v>
      </c>
    </row>
    <row r="1353" spans="2:5" x14ac:dyDescent="0.3">
      <c r="B1353" t="s">
        <v>214</v>
      </c>
      <c r="C1353" t="str">
        <f>IF(ISNUMBER(FIND(B1353,'Full TS'!#REF!)),"YES","N/A")</f>
        <v>N/A</v>
      </c>
      <c r="E1353" t="str">
        <f t="shared" si="28"/>
        <v>n/a</v>
      </c>
    </row>
    <row r="1354" spans="2:5" x14ac:dyDescent="0.3">
      <c r="B1354" t="s">
        <v>215</v>
      </c>
      <c r="C1354" t="str">
        <f>IF(ISNUMBER(FIND(B1354,'Full TS'!#REF!)),"YES","N/A")</f>
        <v>N/A</v>
      </c>
      <c r="E1354" t="str">
        <f t="shared" si="28"/>
        <v>n/a</v>
      </c>
    </row>
    <row r="1355" spans="2:5" x14ac:dyDescent="0.3">
      <c r="B1355" t="s">
        <v>216</v>
      </c>
      <c r="C1355" t="str">
        <f>IF(ISNUMBER(FIND(B1355,'Full TS'!#REF!)),"YES","N/A")</f>
        <v>N/A</v>
      </c>
      <c r="E1355" t="str">
        <f t="shared" si="28"/>
        <v>n/a</v>
      </c>
    </row>
    <row r="1356" spans="2:5" x14ac:dyDescent="0.3">
      <c r="B1356" t="s">
        <v>217</v>
      </c>
      <c r="C1356" t="str">
        <f>IF(ISNUMBER(FIND(B1356,'Full TS'!#REF!)),"YES","N/A")</f>
        <v>N/A</v>
      </c>
      <c r="E1356" t="str">
        <f t="shared" si="28"/>
        <v>n/a</v>
      </c>
    </row>
    <row r="1357" spans="2:5" x14ac:dyDescent="0.3">
      <c r="B1357" t="s">
        <v>218</v>
      </c>
      <c r="C1357" t="str">
        <f>IF(ISNUMBER(FIND(B1357,'Full TS'!#REF!)),"YES","N/A")</f>
        <v>N/A</v>
      </c>
      <c r="E1357" t="str">
        <f t="shared" si="28"/>
        <v>n/a</v>
      </c>
    </row>
    <row r="1358" spans="2:5" x14ac:dyDescent="0.3">
      <c r="B1358" t="s">
        <v>219</v>
      </c>
      <c r="C1358" t="str">
        <f>IF(ISNUMBER(FIND(B1358,'Full TS'!#REF!)),"YES","N/A")</f>
        <v>N/A</v>
      </c>
      <c r="E1358" t="str">
        <f t="shared" si="28"/>
        <v>n/a</v>
      </c>
    </row>
    <row r="1359" spans="2:5" x14ac:dyDescent="0.3">
      <c r="B1359" t="s">
        <v>220</v>
      </c>
      <c r="C1359" t="str">
        <f>IF(ISNUMBER(FIND(B1359,'Full TS'!#REF!)),"YES","N/A")</f>
        <v>N/A</v>
      </c>
      <c r="E1359" t="str">
        <f t="shared" si="28"/>
        <v>n/a</v>
      </c>
    </row>
    <row r="1360" spans="2:5" x14ac:dyDescent="0.3">
      <c r="B1360" t="s">
        <v>221</v>
      </c>
      <c r="C1360" t="str">
        <f>IF(ISNUMBER(FIND(B1360,'Full TS'!#REF!)),"YES","N/A")</f>
        <v>N/A</v>
      </c>
      <c r="E1360" t="str">
        <f t="shared" si="28"/>
        <v>n/a</v>
      </c>
    </row>
    <row r="1361" spans="1:22" x14ac:dyDescent="0.3">
      <c r="B1361" t="s">
        <v>222</v>
      </c>
      <c r="C1361" t="str">
        <f>IF(ISNUMBER(FIND(B1361,'Full TS'!#REF!)),"YES","N/A")</f>
        <v>N/A</v>
      </c>
      <c r="E1361" t="str">
        <f t="shared" si="28"/>
        <v>n/a</v>
      </c>
    </row>
    <row r="1362" spans="1:22" x14ac:dyDescent="0.3">
      <c r="B1362" t="s">
        <v>223</v>
      </c>
      <c r="C1362" t="str">
        <f>IF(ISNUMBER(FIND(B1362,'Full TS'!#REF!)),"YES","N/A")</f>
        <v>N/A</v>
      </c>
      <c r="E1362" t="str">
        <f t="shared" si="28"/>
        <v>n/a</v>
      </c>
    </row>
    <row r="1363" spans="1:22" x14ac:dyDescent="0.3">
      <c r="B1363" t="s">
        <v>224</v>
      </c>
      <c r="C1363" t="str">
        <f>IF(ISNUMBER(FIND(B1363,'Full TS'!#REF!)),"YES","N/A")</f>
        <v>N/A</v>
      </c>
      <c r="E1363" t="str">
        <f t="shared" si="28"/>
        <v>n/a</v>
      </c>
    </row>
    <row r="1364" spans="1:22" x14ac:dyDescent="0.3">
      <c r="B1364" t="s">
        <v>225</v>
      </c>
      <c r="C1364" t="str">
        <f>IF(ISNUMBER(FIND(B1364,'Full TS'!#REF!)),"YES","N/A")</f>
        <v>N/A</v>
      </c>
      <c r="E1364" t="str">
        <f t="shared" si="28"/>
        <v>n/a</v>
      </c>
    </row>
    <row r="1365" spans="1:22" x14ac:dyDescent="0.3">
      <c r="B1365" t="s">
        <v>226</v>
      </c>
      <c r="C1365" t="str">
        <f>IF(ISNUMBER(FIND(B1365,'Full TS'!#REF!)),"YES","N/A")</f>
        <v>N/A</v>
      </c>
      <c r="E1365" t="str">
        <f t="shared" si="28"/>
        <v>n/a</v>
      </c>
    </row>
    <row r="1366" spans="1:22" x14ac:dyDescent="0.3">
      <c r="B1366" t="s">
        <v>229</v>
      </c>
      <c r="C1366" t="str">
        <f>IF(ISNUMBER(FIND(B1366,'Full TS'!#REF!)),"YES","N/A")</f>
        <v>N/A</v>
      </c>
      <c r="E1366" t="str">
        <f t="shared" si="28"/>
        <v>n/a</v>
      </c>
    </row>
    <row r="1367" spans="1:22" x14ac:dyDescent="0.3">
      <c r="A1367" s="27">
        <v>31</v>
      </c>
      <c r="F1367" t="e" cm="1">
        <f t="array" aca="1" ref="F1367" ca="1">VLOOKUP(INDIRECT("'"&amp;"Full TS"&amp;"'!"&amp;"B"&amp;A1367),brandcode,2,FALSE)</f>
        <v>#N/A</v>
      </c>
      <c r="G1367" cm="1">
        <f t="array" aca="1" ref="G1367" ca="1">INDIRECT("'"&amp;"Full TS"&amp;"'!"&amp;"C"&amp;A1367)</f>
        <v>0</v>
      </c>
      <c r="H1367" t="str" cm="1">
        <f t="array" aca="1" ref="H1367" ca="1">IF(ISNUMBER(SEARCH("Android",INDIRECT("'"&amp;"Full TS"&amp;"'!"&amp;"D"&amp;A1367))),"AND",IF(ISNUMBER(SEARCH("iOS",INDIRECT("'"&amp;"Full TS"&amp;"'!"&amp;"D"&amp;A1367))),"iOS",IF(ISNUMBER(SEARCH("Mobile",INDIRECT("'"&amp;"Full TS"&amp;"'!"&amp;"D"&amp;A1367))),"MOB",IF(ISNUMBER(SEARCH("Desktop",INDIRECT("'"&amp;"Full TS"&amp;"'!"&amp;"D"&amp;A1367))),"DESK",IF(ISNUMBER(SEARCH("Display",INDIRECT("'"&amp;"Full TS"&amp;"'!"&amp;"D"&amp;A1367))),"DIS","")))))</f>
        <v/>
      </c>
      <c r="I1367" cm="1">
        <f t="array" aca="1" ref="I1367" ca="1">INDIRECT("'"&amp;"Full TS"&amp;"'!"&amp;"E"&amp;A1367)</f>
        <v>0</v>
      </c>
      <c r="J1367" cm="1">
        <f t="array" aca="1" ref="J1367" ca="1">INDIRECT("'"&amp;"Full TS"&amp;"'!"&amp;"F"&amp;A1367)</f>
        <v>0</v>
      </c>
      <c r="K1367" cm="1">
        <f t="array" aca="1" ref="K1367" ca="1">INDIRECT("'"&amp;"Full TS"&amp;"'!"&amp;"G"&amp;A1367)</f>
        <v>0</v>
      </c>
      <c r="L1367" cm="1">
        <f t="array" aca="1" ref="L1367" ca="1">INDIRECT("'"&amp;"Full TS"&amp;"'!"&amp;"H"&amp;A1367)</f>
        <v>0</v>
      </c>
      <c r="M1367" cm="1">
        <f t="array" aca="1" ref="M1367" ca="1">INDIRECT("'"&amp;"Full TS"&amp;"'!"&amp;"I"&amp;A1367)</f>
        <v>0</v>
      </c>
      <c r="N1367" cm="1">
        <f t="array" aca="1" ref="N1367" ca="1">INDIRECT("'"&amp;"Full TS"&amp;"'!"&amp;"J"&amp;A1367)</f>
        <v>0</v>
      </c>
      <c r="O1367" cm="1">
        <f t="array" aca="1" ref="O1367" ca="1">INDIRECT("'"&amp;"Full TS"&amp;"'!"&amp;"K"&amp;A1367)</f>
        <v>0</v>
      </c>
      <c r="P1367" cm="1">
        <f t="array" aca="1" ref="P1367" ca="1">INDIRECT("'"&amp;"Full TS"&amp;"'!"&amp;"L"&amp;A1367)</f>
        <v>0</v>
      </c>
      <c r="Q1367" cm="1">
        <f t="array" aca="1" ref="Q1367" ca="1">INDIRECT("'"&amp;"Full TS"&amp;"'!"&amp;"M"&amp;A1367)</f>
        <v>0</v>
      </c>
      <c r="R1367" cm="1">
        <f t="array" aca="1" ref="R1367" ca="1">INDIRECT("'"&amp;"Full TS"&amp;"'!"&amp;"N"&amp;A1367)</f>
        <v>0</v>
      </c>
      <c r="S1367" t="str" cm="1">
        <f t="array" aca="1" ref="S1367" ca="1">IF(ISNUMBER(SEARCH("www.",INDIRECT("'"&amp;"Full TS"&amp;"'!"&amp;"O"&amp;A1367))),"LP","AS")</f>
        <v>AS</v>
      </c>
      <c r="T1367" cm="1">
        <f t="array" aca="1" ref="T1367" ca="1">INDIRECT("'"&amp;"Full TS"&amp;"'!"&amp;"P"&amp;A1367)</f>
        <v>0</v>
      </c>
      <c r="U1367" t="str" cm="1">
        <f t="array" aca="1" ref="U1367" ca="1">IF(ISNUMBER(SEARCH("prospecting",INDIRECT("'"&amp;"Full TS"&amp;"'!"&amp;"Q"&amp;A1367))),"P","R")</f>
        <v>R</v>
      </c>
      <c r="V1367" cm="1">
        <f t="array" aca="1" ref="V1367" ca="1">INDIRECT("'"&amp;"Full TS"&amp;"'!"&amp;"R"&amp;A1367)</f>
        <v>0</v>
      </c>
    </row>
    <row r="1368" spans="1:22" x14ac:dyDescent="0.3">
      <c r="B1368" t="s">
        <v>182</v>
      </c>
      <c r="C1368" t="s">
        <v>183</v>
      </c>
    </row>
    <row r="1369" spans="1:22" x14ac:dyDescent="0.3">
      <c r="B1369" t="s">
        <v>184</v>
      </c>
      <c r="C1369" t="str">
        <f>IF(ISNUMBER(FIND(B1369,'Full TS'!#REF!)),"YES","N/A")</f>
        <v>N/A</v>
      </c>
      <c r="E1369" t="str">
        <f>IF(C1369="n/a","n/a",_xlfn.TEXTJOIN("-",FALSE,$F$1367:$S$1367,B1369,$U$1367:$V$1367))</f>
        <v>n/a</v>
      </c>
    </row>
    <row r="1370" spans="1:22" x14ac:dyDescent="0.3">
      <c r="B1370" t="s">
        <v>185</v>
      </c>
      <c r="C1370" t="str">
        <f>IF(ISNUMBER(FIND(B1370,'Full TS'!#REF!)),"YES","N/A")</f>
        <v>N/A</v>
      </c>
      <c r="E1370" t="str">
        <f t="shared" ref="E1370:E1413" si="29">IF(C1370="n/a","n/a",_xlfn.TEXTJOIN("-",FALSE,$F$1367:$S$1367,B1370,$U$1367:$V$1367))</f>
        <v>n/a</v>
      </c>
    </row>
    <row r="1371" spans="1:22" x14ac:dyDescent="0.3">
      <c r="B1371" t="s">
        <v>186</v>
      </c>
      <c r="C1371" t="str">
        <f>IF(ISNUMBER(FIND(B1371,'Full TS'!#REF!)),"YES","N/A")</f>
        <v>N/A</v>
      </c>
      <c r="E1371" t="str">
        <f t="shared" si="29"/>
        <v>n/a</v>
      </c>
    </row>
    <row r="1372" spans="1:22" x14ac:dyDescent="0.3">
      <c r="B1372" t="s">
        <v>187</v>
      </c>
      <c r="C1372" t="str">
        <f>IF(ISNUMBER(FIND(B1372,'Full TS'!#REF!)),"YES","N/A")</f>
        <v>N/A</v>
      </c>
      <c r="E1372" t="str">
        <f t="shared" si="29"/>
        <v>n/a</v>
      </c>
    </row>
    <row r="1373" spans="1:22" x14ac:dyDescent="0.3">
      <c r="B1373" t="s">
        <v>188</v>
      </c>
      <c r="C1373" t="str">
        <f>IF(ISNUMBER(FIND(B1373,'Full TS'!#REF!)),"YES","N/A")</f>
        <v>N/A</v>
      </c>
      <c r="E1373" t="str">
        <f t="shared" si="29"/>
        <v>n/a</v>
      </c>
    </row>
    <row r="1374" spans="1:22" x14ac:dyDescent="0.3">
      <c r="B1374" t="s">
        <v>189</v>
      </c>
      <c r="C1374" t="str">
        <f>IF(ISNUMBER(FIND(B1374,'Full TS'!#REF!)),"YES","N/A")</f>
        <v>N/A</v>
      </c>
      <c r="E1374" t="str">
        <f t="shared" si="29"/>
        <v>n/a</v>
      </c>
    </row>
    <row r="1375" spans="1:22" x14ac:dyDescent="0.3">
      <c r="B1375" t="s">
        <v>190</v>
      </c>
      <c r="C1375" t="str">
        <f>IF(ISNUMBER(FIND(B1375,'Full TS'!#REF!)),"YES","N/A")</f>
        <v>N/A</v>
      </c>
      <c r="E1375" t="str">
        <f t="shared" si="29"/>
        <v>n/a</v>
      </c>
    </row>
    <row r="1376" spans="1:22" x14ac:dyDescent="0.3">
      <c r="B1376" t="s">
        <v>191</v>
      </c>
      <c r="C1376" t="str">
        <f>IF(ISNUMBER(FIND(B1376,'Full TS'!#REF!)),"YES","N/A")</f>
        <v>N/A</v>
      </c>
      <c r="E1376" t="str">
        <f t="shared" si="29"/>
        <v>n/a</v>
      </c>
    </row>
    <row r="1377" spans="2:5" x14ac:dyDescent="0.3">
      <c r="B1377" t="s">
        <v>192</v>
      </c>
      <c r="C1377" t="str">
        <f>IF(ISNUMBER(FIND(B1377,'Full TS'!#REF!)),"YES","N/A")</f>
        <v>N/A</v>
      </c>
      <c r="E1377" t="str">
        <f t="shared" si="29"/>
        <v>n/a</v>
      </c>
    </row>
    <row r="1378" spans="2:5" x14ac:dyDescent="0.3">
      <c r="B1378" t="s">
        <v>193</v>
      </c>
      <c r="C1378" t="str">
        <f>IF(ISNUMBER(FIND(B1378,'Full TS'!#REF!)),"YES","N/A")</f>
        <v>N/A</v>
      </c>
      <c r="E1378" t="str">
        <f t="shared" si="29"/>
        <v>n/a</v>
      </c>
    </row>
    <row r="1379" spans="2:5" x14ac:dyDescent="0.3">
      <c r="B1379" t="s">
        <v>194</v>
      </c>
      <c r="C1379" t="str">
        <f>IF(ISNUMBER(FIND(B1379,'Full TS'!#REF!)),"YES","N/A")</f>
        <v>N/A</v>
      </c>
      <c r="E1379" t="str">
        <f t="shared" si="29"/>
        <v>n/a</v>
      </c>
    </row>
    <row r="1380" spans="2:5" x14ac:dyDescent="0.3">
      <c r="B1380" t="s">
        <v>195</v>
      </c>
      <c r="C1380" t="str">
        <f>IF(ISNUMBER(FIND(B1380,'Full TS'!#REF!)),"YES","N/A")</f>
        <v>N/A</v>
      </c>
      <c r="E1380" t="str">
        <f t="shared" si="29"/>
        <v>n/a</v>
      </c>
    </row>
    <row r="1381" spans="2:5" x14ac:dyDescent="0.3">
      <c r="B1381" t="s">
        <v>196</v>
      </c>
      <c r="C1381" t="str">
        <f>IF(ISNUMBER(FIND(B1381,'Full TS'!#REF!)),"YES","N/A")</f>
        <v>N/A</v>
      </c>
      <c r="E1381" t="str">
        <f t="shared" si="29"/>
        <v>n/a</v>
      </c>
    </row>
    <row r="1382" spans="2:5" x14ac:dyDescent="0.3">
      <c r="B1382" t="s">
        <v>197</v>
      </c>
      <c r="C1382" t="str">
        <f>IF(ISNUMBER(FIND(B1382,'Full TS'!#REF!)),"YES","N/A")</f>
        <v>N/A</v>
      </c>
      <c r="E1382" t="str">
        <f t="shared" si="29"/>
        <v>n/a</v>
      </c>
    </row>
    <row r="1383" spans="2:5" x14ac:dyDescent="0.3">
      <c r="B1383" t="s">
        <v>198</v>
      </c>
      <c r="C1383" t="str">
        <f>IF(ISNUMBER(FIND(B1383,'Full TS'!#REF!)),"YES","N/A")</f>
        <v>N/A</v>
      </c>
      <c r="E1383" t="str">
        <f t="shared" si="29"/>
        <v>n/a</v>
      </c>
    </row>
    <row r="1384" spans="2:5" x14ac:dyDescent="0.3">
      <c r="B1384" t="s">
        <v>199</v>
      </c>
      <c r="C1384" t="str">
        <f>IF(ISNUMBER(FIND(B1384,'Full TS'!#REF!)),"YES","N/A")</f>
        <v>N/A</v>
      </c>
      <c r="E1384" t="str">
        <f t="shared" si="29"/>
        <v>n/a</v>
      </c>
    </row>
    <row r="1385" spans="2:5" x14ac:dyDescent="0.3">
      <c r="B1385" t="s">
        <v>200</v>
      </c>
      <c r="C1385" t="str">
        <f>IF(ISNUMBER(FIND(B1385,'Full TS'!#REF!)),"YES","N/A")</f>
        <v>N/A</v>
      </c>
      <c r="E1385" t="str">
        <f t="shared" si="29"/>
        <v>n/a</v>
      </c>
    </row>
    <row r="1386" spans="2:5" x14ac:dyDescent="0.3">
      <c r="B1386" t="s">
        <v>201</v>
      </c>
      <c r="C1386" t="str">
        <f>IF(ISNUMBER(FIND(B1386,'Full TS'!#REF!)),"YES","N/A")</f>
        <v>N/A</v>
      </c>
      <c r="E1386" t="str">
        <f t="shared" si="29"/>
        <v>n/a</v>
      </c>
    </row>
    <row r="1387" spans="2:5" x14ac:dyDescent="0.3">
      <c r="B1387" t="s">
        <v>202</v>
      </c>
      <c r="C1387" t="str">
        <f>IF(ISNUMBER(FIND(B1387,'Full TS'!#REF!)),"YES","N/A")</f>
        <v>N/A</v>
      </c>
      <c r="E1387" t="str">
        <f t="shared" si="29"/>
        <v>n/a</v>
      </c>
    </row>
    <row r="1388" spans="2:5" x14ac:dyDescent="0.3">
      <c r="B1388" t="s">
        <v>203</v>
      </c>
      <c r="C1388" t="str">
        <f>IF(ISNUMBER(FIND(B1388,'Full TS'!#REF!)),"YES","N/A")</f>
        <v>N/A</v>
      </c>
      <c r="E1388" t="str">
        <f t="shared" si="29"/>
        <v>n/a</v>
      </c>
    </row>
    <row r="1389" spans="2:5" x14ac:dyDescent="0.3">
      <c r="B1389" t="s">
        <v>204</v>
      </c>
      <c r="C1389" t="str">
        <f>IF(ISNUMBER(FIND(B1389,'Full TS'!#REF!)),"YES","N/A")</f>
        <v>N/A</v>
      </c>
      <c r="E1389" t="str">
        <f t="shared" si="29"/>
        <v>n/a</v>
      </c>
    </row>
    <row r="1390" spans="2:5" x14ac:dyDescent="0.3">
      <c r="B1390" t="s">
        <v>205</v>
      </c>
      <c r="C1390" t="str">
        <f>IF(ISNUMBER(FIND(B1390,'Full TS'!#REF!)),"YES","N/A")</f>
        <v>N/A</v>
      </c>
      <c r="E1390" t="str">
        <f t="shared" si="29"/>
        <v>n/a</v>
      </c>
    </row>
    <row r="1391" spans="2:5" x14ac:dyDescent="0.3">
      <c r="B1391" t="s">
        <v>206</v>
      </c>
      <c r="C1391" t="str">
        <f>IF(ISNUMBER(FIND(B1391,'Full TS'!#REF!)),"YES","N/A")</f>
        <v>N/A</v>
      </c>
      <c r="E1391" t="str">
        <f t="shared" si="29"/>
        <v>n/a</v>
      </c>
    </row>
    <row r="1392" spans="2:5" x14ac:dyDescent="0.3">
      <c r="B1392" t="s">
        <v>207</v>
      </c>
      <c r="C1392" t="str">
        <f>IF(ISNUMBER(FIND(B1392,'Full TS'!#REF!)),"YES","N/A")</f>
        <v>N/A</v>
      </c>
      <c r="E1392" t="str">
        <f t="shared" si="29"/>
        <v>n/a</v>
      </c>
    </row>
    <row r="1393" spans="2:5" x14ac:dyDescent="0.3">
      <c r="B1393" t="s">
        <v>208</v>
      </c>
      <c r="C1393" t="str">
        <f>IF(ISNUMBER(FIND(B1393,'Full TS'!#REF!)),"YES","N/A")</f>
        <v>N/A</v>
      </c>
      <c r="E1393" t="str">
        <f t="shared" si="29"/>
        <v>n/a</v>
      </c>
    </row>
    <row r="1394" spans="2:5" x14ac:dyDescent="0.3">
      <c r="B1394" t="s">
        <v>209</v>
      </c>
      <c r="C1394" t="str">
        <f>IF(ISNUMBER(FIND(B1394,'Full TS'!#REF!)),"YES","N/A")</f>
        <v>N/A</v>
      </c>
      <c r="E1394" t="str">
        <f t="shared" si="29"/>
        <v>n/a</v>
      </c>
    </row>
    <row r="1395" spans="2:5" x14ac:dyDescent="0.3">
      <c r="B1395" t="s">
        <v>210</v>
      </c>
      <c r="C1395" t="str">
        <f>IF(ISNUMBER(FIND(B1395,'Full TS'!#REF!)),"YES","N/A")</f>
        <v>N/A</v>
      </c>
      <c r="E1395" t="str">
        <f t="shared" si="29"/>
        <v>n/a</v>
      </c>
    </row>
    <row r="1396" spans="2:5" x14ac:dyDescent="0.3">
      <c r="B1396" t="s">
        <v>211</v>
      </c>
      <c r="C1396" t="str">
        <f>IF(ISNUMBER(FIND(B1396,'Full TS'!#REF!)),"YES","N/A")</f>
        <v>N/A</v>
      </c>
      <c r="E1396" t="str">
        <f t="shared" si="29"/>
        <v>n/a</v>
      </c>
    </row>
    <row r="1397" spans="2:5" x14ac:dyDescent="0.3">
      <c r="B1397" t="s">
        <v>199</v>
      </c>
      <c r="C1397" t="str">
        <f>IF(ISNUMBER(FIND(B1397,'Full TS'!#REF!)),"YES","N/A")</f>
        <v>N/A</v>
      </c>
      <c r="E1397" t="str">
        <f t="shared" si="29"/>
        <v>n/a</v>
      </c>
    </row>
    <row r="1398" spans="2:5" x14ac:dyDescent="0.3">
      <c r="B1398" t="s">
        <v>212</v>
      </c>
      <c r="C1398" t="str">
        <f>IF(ISNUMBER(FIND(B1398,'Full TS'!#REF!)),"YES","N/A")</f>
        <v>N/A</v>
      </c>
      <c r="E1398" t="str">
        <f t="shared" si="29"/>
        <v>n/a</v>
      </c>
    </row>
    <row r="1399" spans="2:5" x14ac:dyDescent="0.3">
      <c r="B1399" t="s">
        <v>213</v>
      </c>
      <c r="C1399" t="str">
        <f>IF(ISNUMBER(FIND(B1399,'Full TS'!#REF!)),"YES","N/A")</f>
        <v>N/A</v>
      </c>
      <c r="E1399" t="str">
        <f t="shared" si="29"/>
        <v>n/a</v>
      </c>
    </row>
    <row r="1400" spans="2:5" x14ac:dyDescent="0.3">
      <c r="B1400" t="s">
        <v>214</v>
      </c>
      <c r="C1400" t="str">
        <f>IF(ISNUMBER(FIND(B1400,'Full TS'!#REF!)),"YES","N/A")</f>
        <v>N/A</v>
      </c>
      <c r="E1400" t="str">
        <f t="shared" si="29"/>
        <v>n/a</v>
      </c>
    </row>
    <row r="1401" spans="2:5" x14ac:dyDescent="0.3">
      <c r="B1401" t="s">
        <v>215</v>
      </c>
      <c r="C1401" t="str">
        <f>IF(ISNUMBER(FIND(B1401,'Full TS'!#REF!)),"YES","N/A")</f>
        <v>N/A</v>
      </c>
      <c r="E1401" t="str">
        <f t="shared" si="29"/>
        <v>n/a</v>
      </c>
    </row>
    <row r="1402" spans="2:5" x14ac:dyDescent="0.3">
      <c r="B1402" t="s">
        <v>216</v>
      </c>
      <c r="C1402" t="str">
        <f>IF(ISNUMBER(FIND(B1402,'Full TS'!#REF!)),"YES","N/A")</f>
        <v>N/A</v>
      </c>
      <c r="E1402" t="str">
        <f t="shared" si="29"/>
        <v>n/a</v>
      </c>
    </row>
    <row r="1403" spans="2:5" x14ac:dyDescent="0.3">
      <c r="B1403" t="s">
        <v>217</v>
      </c>
      <c r="C1403" t="str">
        <f>IF(ISNUMBER(FIND(B1403,'Full TS'!#REF!)),"YES","N/A")</f>
        <v>N/A</v>
      </c>
      <c r="E1403" t="str">
        <f t="shared" si="29"/>
        <v>n/a</v>
      </c>
    </row>
    <row r="1404" spans="2:5" x14ac:dyDescent="0.3">
      <c r="B1404" t="s">
        <v>218</v>
      </c>
      <c r="C1404" t="str">
        <f>IF(ISNUMBER(FIND(B1404,'Full TS'!#REF!)),"YES","N/A")</f>
        <v>N/A</v>
      </c>
      <c r="E1404" t="str">
        <f t="shared" si="29"/>
        <v>n/a</v>
      </c>
    </row>
    <row r="1405" spans="2:5" x14ac:dyDescent="0.3">
      <c r="B1405" t="s">
        <v>219</v>
      </c>
      <c r="C1405" t="str">
        <f>IF(ISNUMBER(FIND(B1405,'Full TS'!#REF!)),"YES","N/A")</f>
        <v>N/A</v>
      </c>
      <c r="E1405" t="str">
        <f t="shared" si="29"/>
        <v>n/a</v>
      </c>
    </row>
    <row r="1406" spans="2:5" x14ac:dyDescent="0.3">
      <c r="B1406" t="s">
        <v>220</v>
      </c>
      <c r="C1406" t="str">
        <f>IF(ISNUMBER(FIND(B1406,'Full TS'!#REF!)),"YES","N/A")</f>
        <v>N/A</v>
      </c>
      <c r="E1406" t="str">
        <f t="shared" si="29"/>
        <v>n/a</v>
      </c>
    </row>
    <row r="1407" spans="2:5" x14ac:dyDescent="0.3">
      <c r="B1407" t="s">
        <v>221</v>
      </c>
      <c r="C1407" t="str">
        <f>IF(ISNUMBER(FIND(B1407,'Full TS'!#REF!)),"YES","N/A")</f>
        <v>N/A</v>
      </c>
      <c r="E1407" t="str">
        <f t="shared" si="29"/>
        <v>n/a</v>
      </c>
    </row>
    <row r="1408" spans="2:5" x14ac:dyDescent="0.3">
      <c r="B1408" t="s">
        <v>222</v>
      </c>
      <c r="C1408" t="str">
        <f>IF(ISNUMBER(FIND(B1408,'Full TS'!#REF!)),"YES","N/A")</f>
        <v>N/A</v>
      </c>
      <c r="E1408" t="str">
        <f t="shared" si="29"/>
        <v>n/a</v>
      </c>
    </row>
    <row r="1409" spans="1:22" x14ac:dyDescent="0.3">
      <c r="B1409" t="s">
        <v>223</v>
      </c>
      <c r="C1409" t="str">
        <f>IF(ISNUMBER(FIND(B1409,'Full TS'!#REF!)),"YES","N/A")</f>
        <v>N/A</v>
      </c>
      <c r="E1409" t="str">
        <f t="shared" si="29"/>
        <v>n/a</v>
      </c>
    </row>
    <row r="1410" spans="1:22" x14ac:dyDescent="0.3">
      <c r="B1410" t="s">
        <v>224</v>
      </c>
      <c r="C1410" t="str">
        <f>IF(ISNUMBER(FIND(B1410,'Full TS'!#REF!)),"YES","N/A")</f>
        <v>N/A</v>
      </c>
      <c r="E1410" t="str">
        <f t="shared" si="29"/>
        <v>n/a</v>
      </c>
    </row>
    <row r="1411" spans="1:22" x14ac:dyDescent="0.3">
      <c r="B1411" t="s">
        <v>225</v>
      </c>
      <c r="C1411" t="str">
        <f>IF(ISNUMBER(FIND(B1411,'Full TS'!#REF!)),"YES","N/A")</f>
        <v>N/A</v>
      </c>
      <c r="E1411" t="str">
        <f t="shared" si="29"/>
        <v>n/a</v>
      </c>
    </row>
    <row r="1412" spans="1:22" x14ac:dyDescent="0.3">
      <c r="B1412" t="s">
        <v>226</v>
      </c>
      <c r="C1412" t="str">
        <f>IF(ISNUMBER(FIND(B1412,'Full TS'!#REF!)),"YES","N/A")</f>
        <v>N/A</v>
      </c>
      <c r="E1412" t="str">
        <f t="shared" si="29"/>
        <v>n/a</v>
      </c>
    </row>
    <row r="1413" spans="1:22" x14ac:dyDescent="0.3">
      <c r="B1413" t="s">
        <v>229</v>
      </c>
      <c r="C1413" t="str">
        <f>IF(ISNUMBER(FIND(B1413,'Full TS'!#REF!)),"YES","N/A")</f>
        <v>N/A</v>
      </c>
      <c r="E1413" t="str">
        <f t="shared" si="29"/>
        <v>n/a</v>
      </c>
    </row>
    <row r="1414" spans="1:22" x14ac:dyDescent="0.3">
      <c r="A1414" s="27">
        <v>32</v>
      </c>
      <c r="F1414" t="e" cm="1">
        <f t="array" aca="1" ref="F1414" ca="1">VLOOKUP(INDIRECT("'"&amp;"Full TS"&amp;"'!"&amp;"B"&amp;A1414),brandcode,2,FALSE)</f>
        <v>#N/A</v>
      </c>
      <c r="G1414" cm="1">
        <f t="array" aca="1" ref="G1414" ca="1">INDIRECT("'"&amp;"Full TS"&amp;"'!"&amp;"C"&amp;A1414)</f>
        <v>0</v>
      </c>
      <c r="H1414" t="str" cm="1">
        <f t="array" aca="1" ref="H1414" ca="1">IF(ISNUMBER(SEARCH("Android",INDIRECT("'"&amp;"Full TS"&amp;"'!"&amp;"D"&amp;A1414))),"AND",IF(ISNUMBER(SEARCH("iOS",INDIRECT("'"&amp;"Full TS"&amp;"'!"&amp;"D"&amp;A1414))),"iOS",IF(ISNUMBER(SEARCH("Mobile",INDIRECT("'"&amp;"Full TS"&amp;"'!"&amp;"D"&amp;A1414))),"MOB",IF(ISNUMBER(SEARCH("Desktop",INDIRECT("'"&amp;"Full TS"&amp;"'!"&amp;"D"&amp;A1414))),"DESK",IF(ISNUMBER(SEARCH("Display",INDIRECT("'"&amp;"Full TS"&amp;"'!"&amp;"D"&amp;A1414))),"DIS","")))))</f>
        <v/>
      </c>
      <c r="I1414" cm="1">
        <f t="array" aca="1" ref="I1414" ca="1">INDIRECT("'"&amp;"Full TS"&amp;"'!"&amp;"E"&amp;A1414)</f>
        <v>0</v>
      </c>
      <c r="J1414" cm="1">
        <f t="array" aca="1" ref="J1414" ca="1">INDIRECT("'"&amp;"Full TS"&amp;"'!"&amp;"F"&amp;A1414)</f>
        <v>0</v>
      </c>
      <c r="K1414" cm="1">
        <f t="array" aca="1" ref="K1414" ca="1">INDIRECT("'"&amp;"Full TS"&amp;"'!"&amp;"G"&amp;A1414)</f>
        <v>0</v>
      </c>
      <c r="L1414" cm="1">
        <f t="array" aca="1" ref="L1414" ca="1">INDIRECT("'"&amp;"Full TS"&amp;"'!"&amp;"H"&amp;A1414)</f>
        <v>0</v>
      </c>
      <c r="M1414" cm="1">
        <f t="array" aca="1" ref="M1414" ca="1">INDIRECT("'"&amp;"Full TS"&amp;"'!"&amp;"I"&amp;A1414)</f>
        <v>0</v>
      </c>
      <c r="N1414" cm="1">
        <f t="array" aca="1" ref="N1414" ca="1">INDIRECT("'"&amp;"Full TS"&amp;"'!"&amp;"J"&amp;A1414)</f>
        <v>0</v>
      </c>
      <c r="O1414" cm="1">
        <f t="array" aca="1" ref="O1414" ca="1">INDIRECT("'"&amp;"Full TS"&amp;"'!"&amp;"K"&amp;A1414)</f>
        <v>0</v>
      </c>
      <c r="P1414" cm="1">
        <f t="array" aca="1" ref="P1414" ca="1">INDIRECT("'"&amp;"Full TS"&amp;"'!"&amp;"L"&amp;A1414)</f>
        <v>0</v>
      </c>
      <c r="Q1414" cm="1">
        <f t="array" aca="1" ref="Q1414" ca="1">INDIRECT("'"&amp;"Full TS"&amp;"'!"&amp;"M"&amp;A1414)</f>
        <v>0</v>
      </c>
      <c r="R1414" cm="1">
        <f t="array" aca="1" ref="R1414" ca="1">INDIRECT("'"&amp;"Full TS"&amp;"'!"&amp;"N"&amp;A1414)</f>
        <v>0</v>
      </c>
      <c r="S1414" t="str" cm="1">
        <f t="array" aca="1" ref="S1414" ca="1">IF(ISNUMBER(SEARCH("www.",INDIRECT("'"&amp;"Full TS"&amp;"'!"&amp;"O"&amp;A1414))),"LP","AS")</f>
        <v>AS</v>
      </c>
      <c r="T1414" cm="1">
        <f t="array" aca="1" ref="T1414" ca="1">INDIRECT("'"&amp;"Full TS"&amp;"'!"&amp;"P"&amp;A1414)</f>
        <v>0</v>
      </c>
      <c r="U1414" t="str" cm="1">
        <f t="array" aca="1" ref="U1414" ca="1">IF(ISNUMBER(SEARCH("prospecting",INDIRECT("'"&amp;"Full TS"&amp;"'!"&amp;"Q"&amp;A1414))),"P","R")</f>
        <v>R</v>
      </c>
      <c r="V1414" cm="1">
        <f t="array" aca="1" ref="V1414" ca="1">INDIRECT("'"&amp;"Full TS"&amp;"'!"&amp;"R"&amp;A1414)</f>
        <v>0</v>
      </c>
    </row>
    <row r="1415" spans="1:22" x14ac:dyDescent="0.3">
      <c r="B1415" t="s">
        <v>182</v>
      </c>
      <c r="C1415" t="s">
        <v>183</v>
      </c>
    </row>
    <row r="1416" spans="1:22" x14ac:dyDescent="0.3">
      <c r="B1416" t="s">
        <v>184</v>
      </c>
      <c r="C1416" t="str">
        <f>IF(ISNUMBER(FIND(B1416,'Full TS'!#REF!)),"YES","N/A")</f>
        <v>N/A</v>
      </c>
      <c r="E1416" t="str">
        <f>IF(C1416="n/a","n/a",_xlfn.TEXTJOIN("-",FALSE,$F$1414:$S$1414,B1416,$U$1414:$V$1414))</f>
        <v>n/a</v>
      </c>
    </row>
    <row r="1417" spans="1:22" x14ac:dyDescent="0.3">
      <c r="B1417" t="s">
        <v>185</v>
      </c>
      <c r="C1417" t="str">
        <f>IF(ISNUMBER(FIND(B1417,'Full TS'!#REF!)),"YES","N/A")</f>
        <v>N/A</v>
      </c>
      <c r="E1417" t="str">
        <f t="shared" ref="E1417:E1460" si="30">IF(C1417="n/a","n/a",_xlfn.TEXTJOIN("-",FALSE,$F$1414:$S$1414,B1417,$U$1414:$V$1414))</f>
        <v>n/a</v>
      </c>
    </row>
    <row r="1418" spans="1:22" x14ac:dyDescent="0.3">
      <c r="B1418" t="s">
        <v>186</v>
      </c>
      <c r="C1418" t="str">
        <f>IF(ISNUMBER(FIND(B1418,'Full TS'!#REF!)),"YES","N/A")</f>
        <v>N/A</v>
      </c>
      <c r="E1418" t="str">
        <f t="shared" si="30"/>
        <v>n/a</v>
      </c>
    </row>
    <row r="1419" spans="1:22" x14ac:dyDescent="0.3">
      <c r="B1419" t="s">
        <v>187</v>
      </c>
      <c r="C1419" t="str">
        <f>IF(ISNUMBER(FIND(B1419,'Full TS'!#REF!)),"YES","N/A")</f>
        <v>N/A</v>
      </c>
      <c r="E1419" t="str">
        <f t="shared" si="30"/>
        <v>n/a</v>
      </c>
    </row>
    <row r="1420" spans="1:22" x14ac:dyDescent="0.3">
      <c r="B1420" t="s">
        <v>188</v>
      </c>
      <c r="C1420" t="str">
        <f>IF(ISNUMBER(FIND(B1420,'Full TS'!#REF!)),"YES","N/A")</f>
        <v>N/A</v>
      </c>
      <c r="E1420" t="str">
        <f t="shared" si="30"/>
        <v>n/a</v>
      </c>
    </row>
    <row r="1421" spans="1:22" x14ac:dyDescent="0.3">
      <c r="B1421" t="s">
        <v>189</v>
      </c>
      <c r="C1421" t="str">
        <f>IF(ISNUMBER(FIND(B1421,'Full TS'!#REF!)),"YES","N/A")</f>
        <v>N/A</v>
      </c>
      <c r="E1421" t="str">
        <f t="shared" si="30"/>
        <v>n/a</v>
      </c>
    </row>
    <row r="1422" spans="1:22" x14ac:dyDescent="0.3">
      <c r="B1422" t="s">
        <v>190</v>
      </c>
      <c r="C1422" t="str">
        <f>IF(ISNUMBER(FIND(B1422,'Full TS'!#REF!)),"YES","N/A")</f>
        <v>N/A</v>
      </c>
      <c r="E1422" t="str">
        <f t="shared" si="30"/>
        <v>n/a</v>
      </c>
    </row>
    <row r="1423" spans="1:22" x14ac:dyDescent="0.3">
      <c r="B1423" t="s">
        <v>191</v>
      </c>
      <c r="C1423" t="str">
        <f>IF(ISNUMBER(FIND(B1423,'Full TS'!#REF!)),"YES","N/A")</f>
        <v>N/A</v>
      </c>
      <c r="E1423" t="str">
        <f t="shared" si="30"/>
        <v>n/a</v>
      </c>
    </row>
    <row r="1424" spans="1:22" x14ac:dyDescent="0.3">
      <c r="B1424" t="s">
        <v>192</v>
      </c>
      <c r="C1424" t="str">
        <f>IF(ISNUMBER(FIND(B1424,'Full TS'!#REF!)),"YES","N/A")</f>
        <v>N/A</v>
      </c>
      <c r="E1424" t="str">
        <f t="shared" si="30"/>
        <v>n/a</v>
      </c>
    </row>
    <row r="1425" spans="2:5" x14ac:dyDescent="0.3">
      <c r="B1425" t="s">
        <v>193</v>
      </c>
      <c r="C1425" t="str">
        <f>IF(ISNUMBER(FIND(B1425,'Full TS'!#REF!)),"YES","N/A")</f>
        <v>N/A</v>
      </c>
      <c r="E1425" t="str">
        <f t="shared" si="30"/>
        <v>n/a</v>
      </c>
    </row>
    <row r="1426" spans="2:5" x14ac:dyDescent="0.3">
      <c r="B1426" t="s">
        <v>194</v>
      </c>
      <c r="C1426" t="str">
        <f>IF(ISNUMBER(FIND(B1426,'Full TS'!#REF!)),"YES","N/A")</f>
        <v>N/A</v>
      </c>
      <c r="E1426" t="str">
        <f t="shared" si="30"/>
        <v>n/a</v>
      </c>
    </row>
    <row r="1427" spans="2:5" x14ac:dyDescent="0.3">
      <c r="B1427" t="s">
        <v>195</v>
      </c>
      <c r="C1427" t="str">
        <f>IF(ISNUMBER(FIND(B1427,'Full TS'!#REF!)),"YES","N/A")</f>
        <v>N/A</v>
      </c>
      <c r="E1427" t="str">
        <f t="shared" si="30"/>
        <v>n/a</v>
      </c>
    </row>
    <row r="1428" spans="2:5" x14ac:dyDescent="0.3">
      <c r="B1428" t="s">
        <v>196</v>
      </c>
      <c r="C1428" t="str">
        <f>IF(ISNUMBER(FIND(B1428,'Full TS'!#REF!)),"YES","N/A")</f>
        <v>N/A</v>
      </c>
      <c r="E1428" t="str">
        <f t="shared" si="30"/>
        <v>n/a</v>
      </c>
    </row>
    <row r="1429" spans="2:5" x14ac:dyDescent="0.3">
      <c r="B1429" t="s">
        <v>197</v>
      </c>
      <c r="C1429" t="str">
        <f>IF(ISNUMBER(FIND(B1429,'Full TS'!#REF!)),"YES","N/A")</f>
        <v>N/A</v>
      </c>
      <c r="E1429" t="str">
        <f t="shared" si="30"/>
        <v>n/a</v>
      </c>
    </row>
    <row r="1430" spans="2:5" x14ac:dyDescent="0.3">
      <c r="B1430" t="s">
        <v>198</v>
      </c>
      <c r="C1430" t="str">
        <f>IF(ISNUMBER(FIND(B1430,'Full TS'!#REF!)),"YES","N/A")</f>
        <v>N/A</v>
      </c>
      <c r="E1430" t="str">
        <f t="shared" si="30"/>
        <v>n/a</v>
      </c>
    </row>
    <row r="1431" spans="2:5" x14ac:dyDescent="0.3">
      <c r="B1431" t="s">
        <v>199</v>
      </c>
      <c r="C1431" t="str">
        <f>IF(ISNUMBER(FIND(B1431,'Full TS'!#REF!)),"YES","N/A")</f>
        <v>N/A</v>
      </c>
      <c r="E1431" t="str">
        <f t="shared" si="30"/>
        <v>n/a</v>
      </c>
    </row>
    <row r="1432" spans="2:5" x14ac:dyDescent="0.3">
      <c r="B1432" t="s">
        <v>200</v>
      </c>
      <c r="C1432" t="str">
        <f>IF(ISNUMBER(FIND(B1432,'Full TS'!#REF!)),"YES","N/A")</f>
        <v>N/A</v>
      </c>
      <c r="E1432" t="str">
        <f t="shared" si="30"/>
        <v>n/a</v>
      </c>
    </row>
    <row r="1433" spans="2:5" x14ac:dyDescent="0.3">
      <c r="B1433" t="s">
        <v>201</v>
      </c>
      <c r="C1433" t="str">
        <f>IF(ISNUMBER(FIND(B1433,'Full TS'!#REF!)),"YES","N/A")</f>
        <v>N/A</v>
      </c>
      <c r="E1433" t="str">
        <f t="shared" si="30"/>
        <v>n/a</v>
      </c>
    </row>
    <row r="1434" spans="2:5" x14ac:dyDescent="0.3">
      <c r="B1434" t="s">
        <v>202</v>
      </c>
      <c r="C1434" t="str">
        <f>IF(ISNUMBER(FIND(B1434,'Full TS'!#REF!)),"YES","N/A")</f>
        <v>N/A</v>
      </c>
      <c r="E1434" t="str">
        <f t="shared" si="30"/>
        <v>n/a</v>
      </c>
    </row>
    <row r="1435" spans="2:5" x14ac:dyDescent="0.3">
      <c r="B1435" t="s">
        <v>203</v>
      </c>
      <c r="C1435" t="str">
        <f>IF(ISNUMBER(FIND(B1435,'Full TS'!#REF!)),"YES","N/A")</f>
        <v>N/A</v>
      </c>
      <c r="E1435" t="str">
        <f t="shared" si="30"/>
        <v>n/a</v>
      </c>
    </row>
    <row r="1436" spans="2:5" x14ac:dyDescent="0.3">
      <c r="B1436" t="s">
        <v>204</v>
      </c>
      <c r="C1436" t="str">
        <f>IF(ISNUMBER(FIND(B1436,'Full TS'!#REF!)),"YES","N/A")</f>
        <v>N/A</v>
      </c>
      <c r="E1436" t="str">
        <f t="shared" si="30"/>
        <v>n/a</v>
      </c>
    </row>
    <row r="1437" spans="2:5" x14ac:dyDescent="0.3">
      <c r="B1437" t="s">
        <v>205</v>
      </c>
      <c r="C1437" t="str">
        <f>IF(ISNUMBER(FIND(B1437,'Full TS'!#REF!)),"YES","N/A")</f>
        <v>N/A</v>
      </c>
      <c r="E1437" t="str">
        <f t="shared" si="30"/>
        <v>n/a</v>
      </c>
    </row>
    <row r="1438" spans="2:5" x14ac:dyDescent="0.3">
      <c r="B1438" t="s">
        <v>206</v>
      </c>
      <c r="C1438" t="str">
        <f>IF(ISNUMBER(FIND(B1438,'Full TS'!#REF!)),"YES","N/A")</f>
        <v>N/A</v>
      </c>
      <c r="E1438" t="str">
        <f t="shared" si="30"/>
        <v>n/a</v>
      </c>
    </row>
    <row r="1439" spans="2:5" x14ac:dyDescent="0.3">
      <c r="B1439" t="s">
        <v>207</v>
      </c>
      <c r="C1439" t="str">
        <f>IF(ISNUMBER(FIND(B1439,'Full TS'!#REF!)),"YES","N/A")</f>
        <v>N/A</v>
      </c>
      <c r="E1439" t="str">
        <f t="shared" si="30"/>
        <v>n/a</v>
      </c>
    </row>
    <row r="1440" spans="2:5" x14ac:dyDescent="0.3">
      <c r="B1440" t="s">
        <v>208</v>
      </c>
      <c r="C1440" t="str">
        <f>IF(ISNUMBER(FIND(B1440,'Full TS'!#REF!)),"YES","N/A")</f>
        <v>N/A</v>
      </c>
      <c r="E1440" t="str">
        <f t="shared" si="30"/>
        <v>n/a</v>
      </c>
    </row>
    <row r="1441" spans="2:5" x14ac:dyDescent="0.3">
      <c r="B1441" t="s">
        <v>209</v>
      </c>
      <c r="C1441" t="str">
        <f>IF(ISNUMBER(FIND(B1441,'Full TS'!#REF!)),"YES","N/A")</f>
        <v>N/A</v>
      </c>
      <c r="E1441" t="str">
        <f t="shared" si="30"/>
        <v>n/a</v>
      </c>
    </row>
    <row r="1442" spans="2:5" x14ac:dyDescent="0.3">
      <c r="B1442" t="s">
        <v>210</v>
      </c>
      <c r="C1442" t="str">
        <f>IF(ISNUMBER(FIND(B1442,'Full TS'!#REF!)),"YES","N/A")</f>
        <v>N/A</v>
      </c>
      <c r="E1442" t="str">
        <f t="shared" si="30"/>
        <v>n/a</v>
      </c>
    </row>
    <row r="1443" spans="2:5" x14ac:dyDescent="0.3">
      <c r="B1443" t="s">
        <v>211</v>
      </c>
      <c r="C1443" t="str">
        <f>IF(ISNUMBER(FIND(B1443,'Full TS'!#REF!)),"YES","N/A")</f>
        <v>N/A</v>
      </c>
      <c r="E1443" t="str">
        <f t="shared" si="30"/>
        <v>n/a</v>
      </c>
    </row>
    <row r="1444" spans="2:5" x14ac:dyDescent="0.3">
      <c r="B1444" t="s">
        <v>199</v>
      </c>
      <c r="C1444" t="str">
        <f>IF(ISNUMBER(FIND(B1444,'Full TS'!#REF!)),"YES","N/A")</f>
        <v>N/A</v>
      </c>
      <c r="E1444" t="str">
        <f t="shared" si="30"/>
        <v>n/a</v>
      </c>
    </row>
    <row r="1445" spans="2:5" x14ac:dyDescent="0.3">
      <c r="B1445" t="s">
        <v>212</v>
      </c>
      <c r="C1445" t="str">
        <f>IF(ISNUMBER(FIND(B1445,'Full TS'!#REF!)),"YES","N/A")</f>
        <v>N/A</v>
      </c>
      <c r="E1445" t="str">
        <f t="shared" si="30"/>
        <v>n/a</v>
      </c>
    </row>
    <row r="1446" spans="2:5" x14ac:dyDescent="0.3">
      <c r="B1446" t="s">
        <v>213</v>
      </c>
      <c r="C1446" t="str">
        <f>IF(ISNUMBER(FIND(B1446,'Full TS'!#REF!)),"YES","N/A")</f>
        <v>N/A</v>
      </c>
      <c r="E1446" t="str">
        <f t="shared" si="30"/>
        <v>n/a</v>
      </c>
    </row>
    <row r="1447" spans="2:5" x14ac:dyDescent="0.3">
      <c r="B1447" t="s">
        <v>214</v>
      </c>
      <c r="C1447" t="str">
        <f>IF(ISNUMBER(FIND(B1447,'Full TS'!#REF!)),"YES","N/A")</f>
        <v>N/A</v>
      </c>
      <c r="E1447" t="str">
        <f t="shared" si="30"/>
        <v>n/a</v>
      </c>
    </row>
    <row r="1448" spans="2:5" x14ac:dyDescent="0.3">
      <c r="B1448" t="s">
        <v>215</v>
      </c>
      <c r="C1448" t="str">
        <f>IF(ISNUMBER(FIND(B1448,'Full TS'!#REF!)),"YES","N/A")</f>
        <v>N/A</v>
      </c>
      <c r="E1448" t="str">
        <f t="shared" si="30"/>
        <v>n/a</v>
      </c>
    </row>
    <row r="1449" spans="2:5" x14ac:dyDescent="0.3">
      <c r="B1449" t="s">
        <v>216</v>
      </c>
      <c r="C1449" t="str">
        <f>IF(ISNUMBER(FIND(B1449,'Full TS'!#REF!)),"YES","N/A")</f>
        <v>N/A</v>
      </c>
      <c r="E1449" t="str">
        <f t="shared" si="30"/>
        <v>n/a</v>
      </c>
    </row>
    <row r="1450" spans="2:5" x14ac:dyDescent="0.3">
      <c r="B1450" t="s">
        <v>217</v>
      </c>
      <c r="C1450" t="str">
        <f>IF(ISNUMBER(FIND(B1450,'Full TS'!#REF!)),"YES","N/A")</f>
        <v>N/A</v>
      </c>
      <c r="E1450" t="str">
        <f t="shared" si="30"/>
        <v>n/a</v>
      </c>
    </row>
    <row r="1451" spans="2:5" x14ac:dyDescent="0.3">
      <c r="B1451" t="s">
        <v>218</v>
      </c>
      <c r="C1451" t="str">
        <f>IF(ISNUMBER(FIND(B1451,'Full TS'!#REF!)),"YES","N/A")</f>
        <v>N/A</v>
      </c>
      <c r="E1451" t="str">
        <f t="shared" si="30"/>
        <v>n/a</v>
      </c>
    </row>
    <row r="1452" spans="2:5" x14ac:dyDescent="0.3">
      <c r="B1452" t="s">
        <v>219</v>
      </c>
      <c r="C1452" t="str">
        <f>IF(ISNUMBER(FIND(B1452,'Full TS'!#REF!)),"YES","N/A")</f>
        <v>N/A</v>
      </c>
      <c r="E1452" t="str">
        <f t="shared" si="30"/>
        <v>n/a</v>
      </c>
    </row>
    <row r="1453" spans="2:5" x14ac:dyDescent="0.3">
      <c r="B1453" t="s">
        <v>220</v>
      </c>
      <c r="C1453" t="str">
        <f>IF(ISNUMBER(FIND(B1453,'Full TS'!#REF!)),"YES","N/A")</f>
        <v>N/A</v>
      </c>
      <c r="E1453" t="str">
        <f t="shared" si="30"/>
        <v>n/a</v>
      </c>
    </row>
    <row r="1454" spans="2:5" x14ac:dyDescent="0.3">
      <c r="B1454" t="s">
        <v>221</v>
      </c>
      <c r="C1454" t="str">
        <f>IF(ISNUMBER(FIND(B1454,'Full TS'!#REF!)),"YES","N/A")</f>
        <v>N/A</v>
      </c>
      <c r="E1454" t="str">
        <f t="shared" si="30"/>
        <v>n/a</v>
      </c>
    </row>
    <row r="1455" spans="2:5" x14ac:dyDescent="0.3">
      <c r="B1455" t="s">
        <v>222</v>
      </c>
      <c r="C1455" t="str">
        <f>IF(ISNUMBER(FIND(B1455,'Full TS'!#REF!)),"YES","N/A")</f>
        <v>N/A</v>
      </c>
      <c r="E1455" t="str">
        <f t="shared" si="30"/>
        <v>n/a</v>
      </c>
    </row>
    <row r="1456" spans="2:5" x14ac:dyDescent="0.3">
      <c r="B1456" t="s">
        <v>223</v>
      </c>
      <c r="C1456" t="str">
        <f>IF(ISNUMBER(FIND(B1456,'Full TS'!#REF!)),"YES","N/A")</f>
        <v>N/A</v>
      </c>
      <c r="E1456" t="str">
        <f t="shared" si="30"/>
        <v>n/a</v>
      </c>
    </row>
    <row r="1457" spans="1:22" x14ac:dyDescent="0.3">
      <c r="B1457" t="s">
        <v>224</v>
      </c>
      <c r="C1457" t="str">
        <f>IF(ISNUMBER(FIND(B1457,'Full TS'!#REF!)),"YES","N/A")</f>
        <v>N/A</v>
      </c>
      <c r="E1457" t="str">
        <f t="shared" si="30"/>
        <v>n/a</v>
      </c>
    </row>
    <row r="1458" spans="1:22" x14ac:dyDescent="0.3">
      <c r="B1458" t="s">
        <v>225</v>
      </c>
      <c r="C1458" t="str">
        <f>IF(ISNUMBER(FIND(B1458,'Full TS'!#REF!)),"YES","N/A")</f>
        <v>N/A</v>
      </c>
      <c r="E1458" t="str">
        <f t="shared" si="30"/>
        <v>n/a</v>
      </c>
    </row>
    <row r="1459" spans="1:22" x14ac:dyDescent="0.3">
      <c r="B1459" t="s">
        <v>226</v>
      </c>
      <c r="C1459" t="str">
        <f>IF(ISNUMBER(FIND(B1459,'Full TS'!#REF!)),"YES","N/A")</f>
        <v>N/A</v>
      </c>
      <c r="E1459" t="str">
        <f t="shared" si="30"/>
        <v>n/a</v>
      </c>
    </row>
    <row r="1460" spans="1:22" x14ac:dyDescent="0.3">
      <c r="B1460" t="s">
        <v>229</v>
      </c>
      <c r="C1460" t="str">
        <f>IF(ISNUMBER(FIND(B1460,'Full TS'!#REF!)),"YES","N/A")</f>
        <v>N/A</v>
      </c>
      <c r="E1460" t="str">
        <f t="shared" si="30"/>
        <v>n/a</v>
      </c>
    </row>
    <row r="1461" spans="1:22" x14ac:dyDescent="0.3">
      <c r="A1461" s="27">
        <v>33</v>
      </c>
      <c r="F1461" t="e" cm="1">
        <f t="array" aca="1" ref="F1461" ca="1">VLOOKUP(INDIRECT("'"&amp;"Full TS"&amp;"'!"&amp;"B"&amp;A1461),brandcode,2,FALSE)</f>
        <v>#N/A</v>
      </c>
      <c r="G1461" cm="1">
        <f t="array" aca="1" ref="G1461" ca="1">INDIRECT("'"&amp;"Full TS"&amp;"'!"&amp;"C"&amp;A1461)</f>
        <v>0</v>
      </c>
      <c r="H1461" t="str" cm="1">
        <f t="array" aca="1" ref="H1461" ca="1">IF(ISNUMBER(SEARCH("Android",INDIRECT("'"&amp;"Full TS"&amp;"'!"&amp;"D"&amp;A1461))),"AND",IF(ISNUMBER(SEARCH("iOS",INDIRECT("'"&amp;"Full TS"&amp;"'!"&amp;"D"&amp;A1461))),"iOS",IF(ISNUMBER(SEARCH("Mobile",INDIRECT("'"&amp;"Full TS"&amp;"'!"&amp;"D"&amp;A1461))),"MOB",IF(ISNUMBER(SEARCH("Desktop",INDIRECT("'"&amp;"Full TS"&amp;"'!"&amp;"D"&amp;A1461))),"DESK",IF(ISNUMBER(SEARCH("Display",INDIRECT("'"&amp;"Full TS"&amp;"'!"&amp;"D"&amp;A1461))),"DIS","")))))</f>
        <v/>
      </c>
      <c r="I1461" cm="1">
        <f t="array" aca="1" ref="I1461" ca="1">INDIRECT("'"&amp;"Full TS"&amp;"'!"&amp;"E"&amp;A1461)</f>
        <v>0</v>
      </c>
      <c r="J1461" cm="1">
        <f t="array" aca="1" ref="J1461" ca="1">INDIRECT("'"&amp;"Full TS"&amp;"'!"&amp;"F"&amp;A1461)</f>
        <v>0</v>
      </c>
      <c r="K1461" cm="1">
        <f t="array" aca="1" ref="K1461" ca="1">INDIRECT("'"&amp;"Full TS"&amp;"'!"&amp;"G"&amp;A1461)</f>
        <v>0</v>
      </c>
      <c r="L1461" cm="1">
        <f t="array" aca="1" ref="L1461" ca="1">INDIRECT("'"&amp;"Full TS"&amp;"'!"&amp;"H"&amp;A1461)</f>
        <v>0</v>
      </c>
      <c r="M1461" cm="1">
        <f t="array" aca="1" ref="M1461" ca="1">INDIRECT("'"&amp;"Full TS"&amp;"'!"&amp;"I"&amp;A1461)</f>
        <v>0</v>
      </c>
      <c r="N1461" cm="1">
        <f t="array" aca="1" ref="N1461" ca="1">INDIRECT("'"&amp;"Full TS"&amp;"'!"&amp;"J"&amp;A1461)</f>
        <v>0</v>
      </c>
      <c r="O1461" cm="1">
        <f t="array" aca="1" ref="O1461" ca="1">INDIRECT("'"&amp;"Full TS"&amp;"'!"&amp;"K"&amp;A1461)</f>
        <v>0</v>
      </c>
      <c r="P1461" cm="1">
        <f t="array" aca="1" ref="P1461" ca="1">INDIRECT("'"&amp;"Full TS"&amp;"'!"&amp;"L"&amp;A1461)</f>
        <v>0</v>
      </c>
      <c r="Q1461" cm="1">
        <f t="array" aca="1" ref="Q1461" ca="1">INDIRECT("'"&amp;"Full TS"&amp;"'!"&amp;"M"&amp;A1461)</f>
        <v>0</v>
      </c>
      <c r="R1461" cm="1">
        <f t="array" aca="1" ref="R1461" ca="1">INDIRECT("'"&amp;"Full TS"&amp;"'!"&amp;"N"&amp;A1461)</f>
        <v>0</v>
      </c>
      <c r="S1461" t="str" cm="1">
        <f t="array" aca="1" ref="S1461" ca="1">IF(ISNUMBER(SEARCH("www.",INDIRECT("'"&amp;"Full TS"&amp;"'!"&amp;"O"&amp;A1461))),"LP","AS")</f>
        <v>AS</v>
      </c>
      <c r="T1461" cm="1">
        <f t="array" aca="1" ref="T1461" ca="1">INDIRECT("'"&amp;"Full TS"&amp;"'!"&amp;"P"&amp;A1461)</f>
        <v>0</v>
      </c>
      <c r="U1461" t="str" cm="1">
        <f t="array" aca="1" ref="U1461" ca="1">IF(ISNUMBER(SEARCH("prospecting",INDIRECT("'"&amp;"Full TS"&amp;"'!"&amp;"Q"&amp;A1461))),"P","R")</f>
        <v>R</v>
      </c>
      <c r="V1461" cm="1">
        <f t="array" aca="1" ref="V1461" ca="1">INDIRECT("'"&amp;"Full TS"&amp;"'!"&amp;"R"&amp;A1461)</f>
        <v>0</v>
      </c>
    </row>
    <row r="1462" spans="1:22" x14ac:dyDescent="0.3">
      <c r="B1462" t="s">
        <v>182</v>
      </c>
      <c r="C1462" t="s">
        <v>183</v>
      </c>
    </row>
    <row r="1463" spans="1:22" x14ac:dyDescent="0.3">
      <c r="B1463" t="s">
        <v>184</v>
      </c>
      <c r="C1463" t="str">
        <f>IF(ISNUMBER(FIND(B1463,'Full TS'!#REF!)),"YES","N/A")</f>
        <v>N/A</v>
      </c>
      <c r="E1463" t="str">
        <f>IF(C1463="n/a","n/a",_xlfn.TEXTJOIN("-",FALSE,$F$1461:$S$1461,B1463,$U$1461:$V$1461))</f>
        <v>n/a</v>
      </c>
    </row>
    <row r="1464" spans="1:22" x14ac:dyDescent="0.3">
      <c r="B1464" t="s">
        <v>185</v>
      </c>
      <c r="C1464" t="str">
        <f>IF(ISNUMBER(FIND(B1464,'Full TS'!#REF!)),"YES","N/A")</f>
        <v>N/A</v>
      </c>
      <c r="E1464" t="str">
        <f t="shared" ref="E1464:E1507" si="31">IF(C1464="n/a","n/a",_xlfn.TEXTJOIN("-",FALSE,$F$1461:$S$1461,B1464,$U$1461:$V$1461))</f>
        <v>n/a</v>
      </c>
    </row>
    <row r="1465" spans="1:22" x14ac:dyDescent="0.3">
      <c r="B1465" t="s">
        <v>186</v>
      </c>
      <c r="C1465" t="str">
        <f>IF(ISNUMBER(FIND(B1465,'Full TS'!#REF!)),"YES","N/A")</f>
        <v>N/A</v>
      </c>
      <c r="E1465" t="str">
        <f t="shared" si="31"/>
        <v>n/a</v>
      </c>
    </row>
    <row r="1466" spans="1:22" x14ac:dyDescent="0.3">
      <c r="B1466" t="s">
        <v>187</v>
      </c>
      <c r="C1466" t="str">
        <f>IF(ISNUMBER(FIND(B1466,'Full TS'!#REF!)),"YES","N/A")</f>
        <v>N/A</v>
      </c>
      <c r="E1466" t="str">
        <f t="shared" si="31"/>
        <v>n/a</v>
      </c>
    </row>
    <row r="1467" spans="1:22" x14ac:dyDescent="0.3">
      <c r="B1467" t="s">
        <v>188</v>
      </c>
      <c r="C1467" t="str">
        <f>IF(ISNUMBER(FIND(B1467,'Full TS'!#REF!)),"YES","N/A")</f>
        <v>N/A</v>
      </c>
      <c r="E1467" t="str">
        <f t="shared" si="31"/>
        <v>n/a</v>
      </c>
    </row>
    <row r="1468" spans="1:22" x14ac:dyDescent="0.3">
      <c r="B1468" t="s">
        <v>189</v>
      </c>
      <c r="C1468" t="str">
        <f>IF(ISNUMBER(FIND(B1468,'Full TS'!#REF!)),"YES","N/A")</f>
        <v>N/A</v>
      </c>
      <c r="E1468" t="str">
        <f t="shared" si="31"/>
        <v>n/a</v>
      </c>
    </row>
    <row r="1469" spans="1:22" x14ac:dyDescent="0.3">
      <c r="B1469" t="s">
        <v>190</v>
      </c>
      <c r="C1469" t="str">
        <f>IF(ISNUMBER(FIND(B1469,'Full TS'!#REF!)),"YES","N/A")</f>
        <v>N/A</v>
      </c>
      <c r="E1469" t="str">
        <f t="shared" si="31"/>
        <v>n/a</v>
      </c>
    </row>
    <row r="1470" spans="1:22" x14ac:dyDescent="0.3">
      <c r="B1470" t="s">
        <v>191</v>
      </c>
      <c r="C1470" t="str">
        <f>IF(ISNUMBER(FIND(B1470,'Full TS'!#REF!)),"YES","N/A")</f>
        <v>N/A</v>
      </c>
      <c r="E1470" t="str">
        <f t="shared" si="31"/>
        <v>n/a</v>
      </c>
    </row>
    <row r="1471" spans="1:22" x14ac:dyDescent="0.3">
      <c r="B1471" t="s">
        <v>192</v>
      </c>
      <c r="C1471" t="str">
        <f>IF(ISNUMBER(FIND(B1471,'Full TS'!#REF!)),"YES","N/A")</f>
        <v>N/A</v>
      </c>
      <c r="E1471" t="str">
        <f t="shared" si="31"/>
        <v>n/a</v>
      </c>
    </row>
    <row r="1472" spans="1:22" x14ac:dyDescent="0.3">
      <c r="B1472" t="s">
        <v>193</v>
      </c>
      <c r="C1472" t="str">
        <f>IF(ISNUMBER(FIND(B1472,'Full TS'!#REF!)),"YES","N/A")</f>
        <v>N/A</v>
      </c>
      <c r="E1472" t="str">
        <f t="shared" si="31"/>
        <v>n/a</v>
      </c>
    </row>
    <row r="1473" spans="2:5" x14ac:dyDescent="0.3">
      <c r="B1473" t="s">
        <v>194</v>
      </c>
      <c r="C1473" t="str">
        <f>IF(ISNUMBER(FIND(B1473,'Full TS'!#REF!)),"YES","N/A")</f>
        <v>N/A</v>
      </c>
      <c r="E1473" t="str">
        <f t="shared" si="31"/>
        <v>n/a</v>
      </c>
    </row>
    <row r="1474" spans="2:5" x14ac:dyDescent="0.3">
      <c r="B1474" t="s">
        <v>195</v>
      </c>
      <c r="C1474" t="str">
        <f>IF(ISNUMBER(FIND(B1474,'Full TS'!#REF!)),"YES","N/A")</f>
        <v>N/A</v>
      </c>
      <c r="E1474" t="str">
        <f t="shared" si="31"/>
        <v>n/a</v>
      </c>
    </row>
    <row r="1475" spans="2:5" x14ac:dyDescent="0.3">
      <c r="B1475" t="s">
        <v>196</v>
      </c>
      <c r="C1475" t="str">
        <f>IF(ISNUMBER(FIND(B1475,'Full TS'!#REF!)),"YES","N/A")</f>
        <v>N/A</v>
      </c>
      <c r="E1475" t="str">
        <f t="shared" si="31"/>
        <v>n/a</v>
      </c>
    </row>
    <row r="1476" spans="2:5" x14ac:dyDescent="0.3">
      <c r="B1476" t="s">
        <v>197</v>
      </c>
      <c r="C1476" t="str">
        <f>IF(ISNUMBER(FIND(B1476,'Full TS'!#REF!)),"YES","N/A")</f>
        <v>N/A</v>
      </c>
      <c r="E1476" t="str">
        <f t="shared" si="31"/>
        <v>n/a</v>
      </c>
    </row>
    <row r="1477" spans="2:5" x14ac:dyDescent="0.3">
      <c r="B1477" t="s">
        <v>198</v>
      </c>
      <c r="C1477" t="str">
        <f>IF(ISNUMBER(FIND(B1477,'Full TS'!#REF!)),"YES","N/A")</f>
        <v>N/A</v>
      </c>
      <c r="E1477" t="str">
        <f t="shared" si="31"/>
        <v>n/a</v>
      </c>
    </row>
    <row r="1478" spans="2:5" x14ac:dyDescent="0.3">
      <c r="B1478" t="s">
        <v>199</v>
      </c>
      <c r="C1478" t="str">
        <f>IF(ISNUMBER(FIND(B1478,'Full TS'!#REF!)),"YES","N/A")</f>
        <v>N/A</v>
      </c>
      <c r="E1478" t="str">
        <f t="shared" si="31"/>
        <v>n/a</v>
      </c>
    </row>
    <row r="1479" spans="2:5" x14ac:dyDescent="0.3">
      <c r="B1479" t="s">
        <v>200</v>
      </c>
      <c r="C1479" t="str">
        <f>IF(ISNUMBER(FIND(B1479,'Full TS'!#REF!)),"YES","N/A")</f>
        <v>N/A</v>
      </c>
      <c r="E1479" t="str">
        <f t="shared" si="31"/>
        <v>n/a</v>
      </c>
    </row>
    <row r="1480" spans="2:5" x14ac:dyDescent="0.3">
      <c r="B1480" t="s">
        <v>201</v>
      </c>
      <c r="C1480" t="str">
        <f>IF(ISNUMBER(FIND(B1480,'Full TS'!#REF!)),"YES","N/A")</f>
        <v>N/A</v>
      </c>
      <c r="E1480" t="str">
        <f t="shared" si="31"/>
        <v>n/a</v>
      </c>
    </row>
    <row r="1481" spans="2:5" x14ac:dyDescent="0.3">
      <c r="B1481" t="s">
        <v>202</v>
      </c>
      <c r="C1481" t="str">
        <f>IF(ISNUMBER(FIND(B1481,'Full TS'!#REF!)),"YES","N/A")</f>
        <v>N/A</v>
      </c>
      <c r="E1481" t="str">
        <f t="shared" si="31"/>
        <v>n/a</v>
      </c>
    </row>
    <row r="1482" spans="2:5" x14ac:dyDescent="0.3">
      <c r="B1482" t="s">
        <v>203</v>
      </c>
      <c r="C1482" t="str">
        <f>IF(ISNUMBER(FIND(B1482,'Full TS'!#REF!)),"YES","N/A")</f>
        <v>N/A</v>
      </c>
      <c r="E1482" t="str">
        <f t="shared" si="31"/>
        <v>n/a</v>
      </c>
    </row>
    <row r="1483" spans="2:5" x14ac:dyDescent="0.3">
      <c r="B1483" t="s">
        <v>204</v>
      </c>
      <c r="C1483" t="str">
        <f>IF(ISNUMBER(FIND(B1483,'Full TS'!#REF!)),"YES","N/A")</f>
        <v>N/A</v>
      </c>
      <c r="E1483" t="str">
        <f t="shared" si="31"/>
        <v>n/a</v>
      </c>
    </row>
    <row r="1484" spans="2:5" x14ac:dyDescent="0.3">
      <c r="B1484" t="s">
        <v>205</v>
      </c>
      <c r="C1484" t="str">
        <f>IF(ISNUMBER(FIND(B1484,'Full TS'!#REF!)),"YES","N/A")</f>
        <v>N/A</v>
      </c>
      <c r="E1484" t="str">
        <f t="shared" si="31"/>
        <v>n/a</v>
      </c>
    </row>
    <row r="1485" spans="2:5" x14ac:dyDescent="0.3">
      <c r="B1485" t="s">
        <v>206</v>
      </c>
      <c r="C1485" t="str">
        <f>IF(ISNUMBER(FIND(B1485,'Full TS'!#REF!)),"YES","N/A")</f>
        <v>N/A</v>
      </c>
      <c r="E1485" t="str">
        <f t="shared" si="31"/>
        <v>n/a</v>
      </c>
    </row>
    <row r="1486" spans="2:5" x14ac:dyDescent="0.3">
      <c r="B1486" t="s">
        <v>207</v>
      </c>
      <c r="C1486" t="str">
        <f>IF(ISNUMBER(FIND(B1486,'Full TS'!#REF!)),"YES","N/A")</f>
        <v>N/A</v>
      </c>
      <c r="E1486" t="str">
        <f t="shared" si="31"/>
        <v>n/a</v>
      </c>
    </row>
    <row r="1487" spans="2:5" x14ac:dyDescent="0.3">
      <c r="B1487" t="s">
        <v>208</v>
      </c>
      <c r="C1487" t="str">
        <f>IF(ISNUMBER(FIND(B1487,'Full TS'!#REF!)),"YES","N/A")</f>
        <v>N/A</v>
      </c>
      <c r="E1487" t="str">
        <f t="shared" si="31"/>
        <v>n/a</v>
      </c>
    </row>
    <row r="1488" spans="2:5" x14ac:dyDescent="0.3">
      <c r="B1488" t="s">
        <v>209</v>
      </c>
      <c r="C1488" t="str">
        <f>IF(ISNUMBER(FIND(B1488,'Full TS'!#REF!)),"YES","N/A")</f>
        <v>N/A</v>
      </c>
      <c r="E1488" t="str">
        <f t="shared" si="31"/>
        <v>n/a</v>
      </c>
    </row>
    <row r="1489" spans="2:5" x14ac:dyDescent="0.3">
      <c r="B1489" t="s">
        <v>210</v>
      </c>
      <c r="C1489" t="str">
        <f>IF(ISNUMBER(FIND(B1489,'Full TS'!#REF!)),"YES","N/A")</f>
        <v>N/A</v>
      </c>
      <c r="E1489" t="str">
        <f t="shared" si="31"/>
        <v>n/a</v>
      </c>
    </row>
    <row r="1490" spans="2:5" x14ac:dyDescent="0.3">
      <c r="B1490" t="s">
        <v>211</v>
      </c>
      <c r="C1490" t="str">
        <f>IF(ISNUMBER(FIND(B1490,'Full TS'!#REF!)),"YES","N/A")</f>
        <v>N/A</v>
      </c>
      <c r="E1490" t="str">
        <f t="shared" si="31"/>
        <v>n/a</v>
      </c>
    </row>
    <row r="1491" spans="2:5" x14ac:dyDescent="0.3">
      <c r="B1491" t="s">
        <v>199</v>
      </c>
      <c r="C1491" t="str">
        <f>IF(ISNUMBER(FIND(B1491,'Full TS'!#REF!)),"YES","N/A")</f>
        <v>N/A</v>
      </c>
      <c r="E1491" t="str">
        <f t="shared" si="31"/>
        <v>n/a</v>
      </c>
    </row>
    <row r="1492" spans="2:5" x14ac:dyDescent="0.3">
      <c r="B1492" t="s">
        <v>212</v>
      </c>
      <c r="C1492" t="str">
        <f>IF(ISNUMBER(FIND(B1492,'Full TS'!#REF!)),"YES","N/A")</f>
        <v>N/A</v>
      </c>
      <c r="E1492" t="str">
        <f t="shared" si="31"/>
        <v>n/a</v>
      </c>
    </row>
    <row r="1493" spans="2:5" x14ac:dyDescent="0.3">
      <c r="B1493" t="s">
        <v>213</v>
      </c>
      <c r="C1493" t="str">
        <f>IF(ISNUMBER(FIND(B1493,'Full TS'!#REF!)),"YES","N/A")</f>
        <v>N/A</v>
      </c>
      <c r="E1493" t="str">
        <f t="shared" si="31"/>
        <v>n/a</v>
      </c>
    </row>
    <row r="1494" spans="2:5" x14ac:dyDescent="0.3">
      <c r="B1494" t="s">
        <v>214</v>
      </c>
      <c r="C1494" t="str">
        <f>IF(ISNUMBER(FIND(B1494,'Full TS'!#REF!)),"YES","N/A")</f>
        <v>N/A</v>
      </c>
      <c r="E1494" t="str">
        <f t="shared" si="31"/>
        <v>n/a</v>
      </c>
    </row>
    <row r="1495" spans="2:5" x14ac:dyDescent="0.3">
      <c r="B1495" t="s">
        <v>215</v>
      </c>
      <c r="C1495" t="str">
        <f>IF(ISNUMBER(FIND(B1495,'Full TS'!#REF!)),"YES","N/A")</f>
        <v>N/A</v>
      </c>
      <c r="E1495" t="str">
        <f t="shared" si="31"/>
        <v>n/a</v>
      </c>
    </row>
    <row r="1496" spans="2:5" x14ac:dyDescent="0.3">
      <c r="B1496" t="s">
        <v>216</v>
      </c>
      <c r="C1496" t="str">
        <f>IF(ISNUMBER(FIND(B1496,'Full TS'!#REF!)),"YES","N/A")</f>
        <v>N/A</v>
      </c>
      <c r="E1496" t="str">
        <f t="shared" si="31"/>
        <v>n/a</v>
      </c>
    </row>
    <row r="1497" spans="2:5" x14ac:dyDescent="0.3">
      <c r="B1497" t="s">
        <v>217</v>
      </c>
      <c r="C1497" t="str">
        <f>IF(ISNUMBER(FIND(B1497,'Full TS'!#REF!)),"YES","N/A")</f>
        <v>N/A</v>
      </c>
      <c r="E1497" t="str">
        <f t="shared" si="31"/>
        <v>n/a</v>
      </c>
    </row>
    <row r="1498" spans="2:5" x14ac:dyDescent="0.3">
      <c r="B1498" t="s">
        <v>218</v>
      </c>
      <c r="C1498" t="str">
        <f>IF(ISNUMBER(FIND(B1498,'Full TS'!#REF!)),"YES","N/A")</f>
        <v>N/A</v>
      </c>
      <c r="E1498" t="str">
        <f t="shared" si="31"/>
        <v>n/a</v>
      </c>
    </row>
    <row r="1499" spans="2:5" x14ac:dyDescent="0.3">
      <c r="B1499" t="s">
        <v>219</v>
      </c>
      <c r="C1499" t="str">
        <f>IF(ISNUMBER(FIND(B1499,'Full TS'!#REF!)),"YES","N/A")</f>
        <v>N/A</v>
      </c>
      <c r="E1499" t="str">
        <f t="shared" si="31"/>
        <v>n/a</v>
      </c>
    </row>
    <row r="1500" spans="2:5" x14ac:dyDescent="0.3">
      <c r="B1500" t="s">
        <v>220</v>
      </c>
      <c r="C1500" t="str">
        <f>IF(ISNUMBER(FIND(B1500,'Full TS'!#REF!)),"YES","N/A")</f>
        <v>N/A</v>
      </c>
      <c r="E1500" t="str">
        <f t="shared" si="31"/>
        <v>n/a</v>
      </c>
    </row>
    <row r="1501" spans="2:5" x14ac:dyDescent="0.3">
      <c r="B1501" t="s">
        <v>221</v>
      </c>
      <c r="C1501" t="str">
        <f>IF(ISNUMBER(FIND(B1501,'Full TS'!#REF!)),"YES","N/A")</f>
        <v>N/A</v>
      </c>
      <c r="E1501" t="str">
        <f t="shared" si="31"/>
        <v>n/a</v>
      </c>
    </row>
    <row r="1502" spans="2:5" x14ac:dyDescent="0.3">
      <c r="B1502" t="s">
        <v>222</v>
      </c>
      <c r="C1502" t="str">
        <f>IF(ISNUMBER(FIND(B1502,'Full TS'!#REF!)),"YES","N/A")</f>
        <v>N/A</v>
      </c>
      <c r="E1502" t="str">
        <f t="shared" si="31"/>
        <v>n/a</v>
      </c>
    </row>
    <row r="1503" spans="2:5" x14ac:dyDescent="0.3">
      <c r="B1503" t="s">
        <v>223</v>
      </c>
      <c r="C1503" t="str">
        <f>IF(ISNUMBER(FIND(B1503,'Full TS'!#REF!)),"YES","N/A")</f>
        <v>N/A</v>
      </c>
      <c r="E1503" t="str">
        <f t="shared" si="31"/>
        <v>n/a</v>
      </c>
    </row>
    <row r="1504" spans="2:5" x14ac:dyDescent="0.3">
      <c r="B1504" t="s">
        <v>224</v>
      </c>
      <c r="C1504" t="str">
        <f>IF(ISNUMBER(FIND(B1504,'Full TS'!#REF!)),"YES","N/A")</f>
        <v>N/A</v>
      </c>
      <c r="E1504" t="str">
        <f t="shared" si="31"/>
        <v>n/a</v>
      </c>
    </row>
    <row r="1505" spans="1:22" x14ac:dyDescent="0.3">
      <c r="B1505" t="s">
        <v>225</v>
      </c>
      <c r="C1505" t="str">
        <f>IF(ISNUMBER(FIND(B1505,'Full TS'!#REF!)),"YES","N/A")</f>
        <v>N/A</v>
      </c>
      <c r="E1505" t="str">
        <f t="shared" si="31"/>
        <v>n/a</v>
      </c>
    </row>
    <row r="1506" spans="1:22" x14ac:dyDescent="0.3">
      <c r="B1506" t="s">
        <v>226</v>
      </c>
      <c r="C1506" t="str">
        <f>IF(ISNUMBER(FIND(B1506,'Full TS'!#REF!)),"YES","N/A")</f>
        <v>N/A</v>
      </c>
      <c r="E1506" t="str">
        <f t="shared" si="31"/>
        <v>n/a</v>
      </c>
    </row>
    <row r="1507" spans="1:22" x14ac:dyDescent="0.3">
      <c r="B1507" t="s">
        <v>229</v>
      </c>
      <c r="C1507" t="str">
        <f>IF(ISNUMBER(FIND(B1507,'Full TS'!#REF!)),"YES","N/A")</f>
        <v>N/A</v>
      </c>
      <c r="E1507" t="str">
        <f t="shared" si="31"/>
        <v>n/a</v>
      </c>
    </row>
    <row r="1508" spans="1:22" x14ac:dyDescent="0.3">
      <c r="A1508" s="27">
        <v>34</v>
      </c>
      <c r="F1508" t="e" cm="1">
        <f t="array" aca="1" ref="F1508" ca="1">VLOOKUP(INDIRECT("'"&amp;"Full TS"&amp;"'!"&amp;"B"&amp;A1508),brandcode,2,FALSE)</f>
        <v>#N/A</v>
      </c>
      <c r="G1508" cm="1">
        <f t="array" aca="1" ref="G1508" ca="1">INDIRECT("'"&amp;"Full TS"&amp;"'!"&amp;"C"&amp;A1508)</f>
        <v>0</v>
      </c>
      <c r="H1508" t="str" cm="1">
        <f t="array" aca="1" ref="H1508" ca="1">IF(ISNUMBER(SEARCH("Android",INDIRECT("'"&amp;"Full TS"&amp;"'!"&amp;"D"&amp;A1508))),"AND",IF(ISNUMBER(SEARCH("iOS",INDIRECT("'"&amp;"Full TS"&amp;"'!"&amp;"D"&amp;A1508))),"iOS",IF(ISNUMBER(SEARCH("Mobile",INDIRECT("'"&amp;"Full TS"&amp;"'!"&amp;"D"&amp;A1508))),"MOB",IF(ISNUMBER(SEARCH("Desktop",INDIRECT("'"&amp;"Full TS"&amp;"'!"&amp;"D"&amp;A1508))),"DESK",IF(ISNUMBER(SEARCH("Display",INDIRECT("'"&amp;"Full TS"&amp;"'!"&amp;"D"&amp;A1508))),"DIS","")))))</f>
        <v/>
      </c>
      <c r="I1508" cm="1">
        <f t="array" aca="1" ref="I1508" ca="1">INDIRECT("'"&amp;"Full TS"&amp;"'!"&amp;"E"&amp;A1508)</f>
        <v>0</v>
      </c>
      <c r="J1508" cm="1">
        <f t="array" aca="1" ref="J1508" ca="1">INDIRECT("'"&amp;"Full TS"&amp;"'!"&amp;"F"&amp;A1508)</f>
        <v>0</v>
      </c>
      <c r="K1508" cm="1">
        <f t="array" aca="1" ref="K1508" ca="1">INDIRECT("'"&amp;"Full TS"&amp;"'!"&amp;"G"&amp;A1508)</f>
        <v>0</v>
      </c>
      <c r="L1508" cm="1">
        <f t="array" aca="1" ref="L1508" ca="1">INDIRECT("'"&amp;"Full TS"&amp;"'!"&amp;"H"&amp;A1508)</f>
        <v>0</v>
      </c>
      <c r="M1508" cm="1">
        <f t="array" aca="1" ref="M1508" ca="1">INDIRECT("'"&amp;"Full TS"&amp;"'!"&amp;"I"&amp;A1508)</f>
        <v>0</v>
      </c>
      <c r="N1508" cm="1">
        <f t="array" aca="1" ref="N1508" ca="1">INDIRECT("'"&amp;"Full TS"&amp;"'!"&amp;"J"&amp;A1508)</f>
        <v>0</v>
      </c>
      <c r="O1508" cm="1">
        <f t="array" aca="1" ref="O1508" ca="1">INDIRECT("'"&amp;"Full TS"&amp;"'!"&amp;"K"&amp;A1508)</f>
        <v>0</v>
      </c>
      <c r="P1508" cm="1">
        <f t="array" aca="1" ref="P1508" ca="1">INDIRECT("'"&amp;"Full TS"&amp;"'!"&amp;"L"&amp;A1508)</f>
        <v>0</v>
      </c>
      <c r="Q1508" cm="1">
        <f t="array" aca="1" ref="Q1508" ca="1">INDIRECT("'"&amp;"Full TS"&amp;"'!"&amp;"M"&amp;A1508)</f>
        <v>0</v>
      </c>
      <c r="R1508" cm="1">
        <f t="array" aca="1" ref="R1508" ca="1">INDIRECT("'"&amp;"Full TS"&amp;"'!"&amp;"N"&amp;A1508)</f>
        <v>0</v>
      </c>
      <c r="S1508" t="str" cm="1">
        <f t="array" aca="1" ref="S1508" ca="1">IF(ISNUMBER(SEARCH("www.",INDIRECT("'"&amp;"Full TS"&amp;"'!"&amp;"O"&amp;A1508))),"LP","AS")</f>
        <v>AS</v>
      </c>
      <c r="T1508" cm="1">
        <f t="array" aca="1" ref="T1508" ca="1">INDIRECT("'"&amp;"Full TS"&amp;"'!"&amp;"P"&amp;A1508)</f>
        <v>0</v>
      </c>
      <c r="U1508" t="str" cm="1">
        <f t="array" aca="1" ref="U1508" ca="1">IF(ISNUMBER(SEARCH("prospecting",INDIRECT("'"&amp;"Full TS"&amp;"'!"&amp;"Q"&amp;A1508))),"P","R")</f>
        <v>R</v>
      </c>
      <c r="V1508" cm="1">
        <f t="array" aca="1" ref="V1508" ca="1">INDIRECT("'"&amp;"Full TS"&amp;"'!"&amp;"R"&amp;A1508)</f>
        <v>0</v>
      </c>
    </row>
    <row r="1509" spans="1:22" x14ac:dyDescent="0.3">
      <c r="B1509" t="s">
        <v>182</v>
      </c>
      <c r="C1509" t="s">
        <v>183</v>
      </c>
    </row>
    <row r="1510" spans="1:22" x14ac:dyDescent="0.3">
      <c r="B1510" t="s">
        <v>184</v>
      </c>
      <c r="C1510" t="str">
        <f>IF(ISNUMBER(FIND(B1510,'Full TS'!#REF!)),"YES","N/A")</f>
        <v>N/A</v>
      </c>
      <c r="E1510" t="str">
        <f>IF(C1510="n/a","n/a",_xlfn.TEXTJOIN("-",FALSE,$F$1508:$S$1508,B1510,$U$1508:$V$1508))</f>
        <v>n/a</v>
      </c>
    </row>
    <row r="1511" spans="1:22" x14ac:dyDescent="0.3">
      <c r="B1511" t="s">
        <v>185</v>
      </c>
      <c r="C1511" t="str">
        <f>IF(ISNUMBER(FIND(B1511,'Full TS'!#REF!)),"YES","N/A")</f>
        <v>N/A</v>
      </c>
      <c r="E1511" t="str">
        <f t="shared" ref="E1511:E1554" si="32">IF(C1511="n/a","n/a",_xlfn.TEXTJOIN("-",FALSE,$F$1508:$S$1508,B1511,$U$1508:$V$1508))</f>
        <v>n/a</v>
      </c>
    </row>
    <row r="1512" spans="1:22" x14ac:dyDescent="0.3">
      <c r="B1512" t="s">
        <v>186</v>
      </c>
      <c r="C1512" t="str">
        <f>IF(ISNUMBER(FIND(B1512,'Full TS'!#REF!)),"YES","N/A")</f>
        <v>N/A</v>
      </c>
      <c r="E1512" t="str">
        <f t="shared" si="32"/>
        <v>n/a</v>
      </c>
    </row>
    <row r="1513" spans="1:22" x14ac:dyDescent="0.3">
      <c r="B1513" t="s">
        <v>187</v>
      </c>
      <c r="C1513" t="str">
        <f>IF(ISNUMBER(FIND(B1513,'Full TS'!#REF!)),"YES","N/A")</f>
        <v>N/A</v>
      </c>
      <c r="E1513" t="str">
        <f t="shared" si="32"/>
        <v>n/a</v>
      </c>
    </row>
    <row r="1514" spans="1:22" x14ac:dyDescent="0.3">
      <c r="B1514" t="s">
        <v>188</v>
      </c>
      <c r="C1514" t="str">
        <f>IF(ISNUMBER(FIND(B1514,'Full TS'!#REF!)),"YES","N/A")</f>
        <v>N/A</v>
      </c>
      <c r="E1514" t="str">
        <f t="shared" si="32"/>
        <v>n/a</v>
      </c>
    </row>
    <row r="1515" spans="1:22" x14ac:dyDescent="0.3">
      <c r="B1515" t="s">
        <v>189</v>
      </c>
      <c r="C1515" t="str">
        <f>IF(ISNUMBER(FIND(B1515,'Full TS'!#REF!)),"YES","N/A")</f>
        <v>N/A</v>
      </c>
      <c r="E1515" t="str">
        <f t="shared" si="32"/>
        <v>n/a</v>
      </c>
    </row>
    <row r="1516" spans="1:22" x14ac:dyDescent="0.3">
      <c r="B1516" t="s">
        <v>190</v>
      </c>
      <c r="C1516" t="str">
        <f>IF(ISNUMBER(FIND(B1516,'Full TS'!#REF!)),"YES","N/A")</f>
        <v>N/A</v>
      </c>
      <c r="E1516" t="str">
        <f t="shared" si="32"/>
        <v>n/a</v>
      </c>
    </row>
    <row r="1517" spans="1:22" x14ac:dyDescent="0.3">
      <c r="B1517" t="s">
        <v>191</v>
      </c>
      <c r="C1517" t="str">
        <f>IF(ISNUMBER(FIND(B1517,'Full TS'!#REF!)),"YES","N/A")</f>
        <v>N/A</v>
      </c>
      <c r="E1517" t="str">
        <f t="shared" si="32"/>
        <v>n/a</v>
      </c>
    </row>
    <row r="1518" spans="1:22" x14ac:dyDescent="0.3">
      <c r="B1518" t="s">
        <v>192</v>
      </c>
      <c r="C1518" t="str">
        <f>IF(ISNUMBER(FIND(B1518,'Full TS'!#REF!)),"YES","N/A")</f>
        <v>N/A</v>
      </c>
      <c r="E1518" t="str">
        <f t="shared" si="32"/>
        <v>n/a</v>
      </c>
    </row>
    <row r="1519" spans="1:22" x14ac:dyDescent="0.3">
      <c r="B1519" t="s">
        <v>193</v>
      </c>
      <c r="C1519" t="str">
        <f>IF(ISNUMBER(FIND(B1519,'Full TS'!#REF!)),"YES","N/A")</f>
        <v>N/A</v>
      </c>
      <c r="E1519" t="str">
        <f t="shared" si="32"/>
        <v>n/a</v>
      </c>
    </row>
    <row r="1520" spans="1:22" x14ac:dyDescent="0.3">
      <c r="B1520" t="s">
        <v>194</v>
      </c>
      <c r="C1520" t="str">
        <f>IF(ISNUMBER(FIND(B1520,'Full TS'!#REF!)),"YES","N/A")</f>
        <v>N/A</v>
      </c>
      <c r="E1520" t="str">
        <f t="shared" si="32"/>
        <v>n/a</v>
      </c>
    </row>
    <row r="1521" spans="2:5" x14ac:dyDescent="0.3">
      <c r="B1521" t="s">
        <v>195</v>
      </c>
      <c r="C1521" t="str">
        <f>IF(ISNUMBER(FIND(B1521,'Full TS'!#REF!)),"YES","N/A")</f>
        <v>N/A</v>
      </c>
      <c r="E1521" t="str">
        <f t="shared" si="32"/>
        <v>n/a</v>
      </c>
    </row>
    <row r="1522" spans="2:5" x14ac:dyDescent="0.3">
      <c r="B1522" t="s">
        <v>196</v>
      </c>
      <c r="C1522" t="str">
        <f>IF(ISNUMBER(FIND(B1522,'Full TS'!#REF!)),"YES","N/A")</f>
        <v>N/A</v>
      </c>
      <c r="E1522" t="str">
        <f t="shared" si="32"/>
        <v>n/a</v>
      </c>
    </row>
    <row r="1523" spans="2:5" x14ac:dyDescent="0.3">
      <c r="B1523" t="s">
        <v>197</v>
      </c>
      <c r="C1523" t="str">
        <f>IF(ISNUMBER(FIND(B1523,'Full TS'!#REF!)),"YES","N/A")</f>
        <v>N/A</v>
      </c>
      <c r="E1523" t="str">
        <f t="shared" si="32"/>
        <v>n/a</v>
      </c>
    </row>
    <row r="1524" spans="2:5" x14ac:dyDescent="0.3">
      <c r="B1524" t="s">
        <v>198</v>
      </c>
      <c r="C1524" t="str">
        <f>IF(ISNUMBER(FIND(B1524,'Full TS'!#REF!)),"YES","N/A")</f>
        <v>N/A</v>
      </c>
      <c r="E1524" t="str">
        <f t="shared" si="32"/>
        <v>n/a</v>
      </c>
    </row>
    <row r="1525" spans="2:5" x14ac:dyDescent="0.3">
      <c r="B1525" t="s">
        <v>199</v>
      </c>
      <c r="C1525" t="str">
        <f>IF(ISNUMBER(FIND(B1525,'Full TS'!#REF!)),"YES","N/A")</f>
        <v>N/A</v>
      </c>
      <c r="E1525" t="str">
        <f t="shared" si="32"/>
        <v>n/a</v>
      </c>
    </row>
    <row r="1526" spans="2:5" x14ac:dyDescent="0.3">
      <c r="B1526" t="s">
        <v>200</v>
      </c>
      <c r="C1526" t="str">
        <f>IF(ISNUMBER(FIND(B1526,'Full TS'!#REF!)),"YES","N/A")</f>
        <v>N/A</v>
      </c>
      <c r="E1526" t="str">
        <f t="shared" si="32"/>
        <v>n/a</v>
      </c>
    </row>
    <row r="1527" spans="2:5" x14ac:dyDescent="0.3">
      <c r="B1527" t="s">
        <v>201</v>
      </c>
      <c r="C1527" t="str">
        <f>IF(ISNUMBER(FIND(B1527,'Full TS'!#REF!)),"YES","N/A")</f>
        <v>N/A</v>
      </c>
      <c r="E1527" t="str">
        <f t="shared" si="32"/>
        <v>n/a</v>
      </c>
    </row>
    <row r="1528" spans="2:5" x14ac:dyDescent="0.3">
      <c r="B1528" t="s">
        <v>202</v>
      </c>
      <c r="C1528" t="str">
        <f>IF(ISNUMBER(FIND(B1528,'Full TS'!#REF!)),"YES","N/A")</f>
        <v>N/A</v>
      </c>
      <c r="E1528" t="str">
        <f t="shared" si="32"/>
        <v>n/a</v>
      </c>
    </row>
    <row r="1529" spans="2:5" x14ac:dyDescent="0.3">
      <c r="B1529" t="s">
        <v>203</v>
      </c>
      <c r="C1529" t="str">
        <f>IF(ISNUMBER(FIND(B1529,'Full TS'!#REF!)),"YES","N/A")</f>
        <v>N/A</v>
      </c>
      <c r="E1529" t="str">
        <f t="shared" si="32"/>
        <v>n/a</v>
      </c>
    </row>
    <row r="1530" spans="2:5" x14ac:dyDescent="0.3">
      <c r="B1530" t="s">
        <v>204</v>
      </c>
      <c r="C1530" t="str">
        <f>IF(ISNUMBER(FIND(B1530,'Full TS'!#REF!)),"YES","N/A")</f>
        <v>N/A</v>
      </c>
      <c r="E1530" t="str">
        <f t="shared" si="32"/>
        <v>n/a</v>
      </c>
    </row>
    <row r="1531" spans="2:5" x14ac:dyDescent="0.3">
      <c r="B1531" t="s">
        <v>205</v>
      </c>
      <c r="C1531" t="str">
        <f>IF(ISNUMBER(FIND(B1531,'Full TS'!#REF!)),"YES","N/A")</f>
        <v>N/A</v>
      </c>
      <c r="E1531" t="str">
        <f t="shared" si="32"/>
        <v>n/a</v>
      </c>
    </row>
    <row r="1532" spans="2:5" x14ac:dyDescent="0.3">
      <c r="B1532" t="s">
        <v>206</v>
      </c>
      <c r="C1532" t="str">
        <f>IF(ISNUMBER(FIND(B1532,'Full TS'!#REF!)),"YES","N/A")</f>
        <v>N/A</v>
      </c>
      <c r="E1532" t="str">
        <f t="shared" si="32"/>
        <v>n/a</v>
      </c>
    </row>
    <row r="1533" spans="2:5" x14ac:dyDescent="0.3">
      <c r="B1533" t="s">
        <v>207</v>
      </c>
      <c r="C1533" t="str">
        <f>IF(ISNUMBER(FIND(B1533,'Full TS'!#REF!)),"YES","N/A")</f>
        <v>N/A</v>
      </c>
      <c r="E1533" t="str">
        <f t="shared" si="32"/>
        <v>n/a</v>
      </c>
    </row>
    <row r="1534" spans="2:5" x14ac:dyDescent="0.3">
      <c r="B1534" t="s">
        <v>208</v>
      </c>
      <c r="C1534" t="str">
        <f>IF(ISNUMBER(FIND(B1534,'Full TS'!#REF!)),"YES","N/A")</f>
        <v>N/A</v>
      </c>
      <c r="E1534" t="str">
        <f t="shared" si="32"/>
        <v>n/a</v>
      </c>
    </row>
    <row r="1535" spans="2:5" x14ac:dyDescent="0.3">
      <c r="B1535" t="s">
        <v>209</v>
      </c>
      <c r="C1535" t="str">
        <f>IF(ISNUMBER(FIND(B1535,'Full TS'!#REF!)),"YES","N/A")</f>
        <v>N/A</v>
      </c>
      <c r="E1535" t="str">
        <f t="shared" si="32"/>
        <v>n/a</v>
      </c>
    </row>
    <row r="1536" spans="2:5" x14ac:dyDescent="0.3">
      <c r="B1536" t="s">
        <v>210</v>
      </c>
      <c r="C1536" t="str">
        <f>IF(ISNUMBER(FIND(B1536,'Full TS'!#REF!)),"YES","N/A")</f>
        <v>N/A</v>
      </c>
      <c r="E1536" t="str">
        <f t="shared" si="32"/>
        <v>n/a</v>
      </c>
    </row>
    <row r="1537" spans="2:5" x14ac:dyDescent="0.3">
      <c r="B1537" t="s">
        <v>211</v>
      </c>
      <c r="C1537" t="str">
        <f>IF(ISNUMBER(FIND(B1537,'Full TS'!#REF!)),"YES","N/A")</f>
        <v>N/A</v>
      </c>
      <c r="E1537" t="str">
        <f t="shared" si="32"/>
        <v>n/a</v>
      </c>
    </row>
    <row r="1538" spans="2:5" x14ac:dyDescent="0.3">
      <c r="B1538" t="s">
        <v>199</v>
      </c>
      <c r="C1538" t="str">
        <f>IF(ISNUMBER(FIND(B1538,'Full TS'!#REF!)),"YES","N/A")</f>
        <v>N/A</v>
      </c>
      <c r="E1538" t="str">
        <f t="shared" si="32"/>
        <v>n/a</v>
      </c>
    </row>
    <row r="1539" spans="2:5" x14ac:dyDescent="0.3">
      <c r="B1539" t="s">
        <v>212</v>
      </c>
      <c r="C1539" t="str">
        <f>IF(ISNUMBER(FIND(B1539,'Full TS'!#REF!)),"YES","N/A")</f>
        <v>N/A</v>
      </c>
      <c r="E1539" t="str">
        <f t="shared" si="32"/>
        <v>n/a</v>
      </c>
    </row>
    <row r="1540" spans="2:5" x14ac:dyDescent="0.3">
      <c r="B1540" t="s">
        <v>213</v>
      </c>
      <c r="C1540" t="str">
        <f>IF(ISNUMBER(FIND(B1540,'Full TS'!#REF!)),"YES","N/A")</f>
        <v>N/A</v>
      </c>
      <c r="E1540" t="str">
        <f t="shared" si="32"/>
        <v>n/a</v>
      </c>
    </row>
    <row r="1541" spans="2:5" x14ac:dyDescent="0.3">
      <c r="B1541" t="s">
        <v>214</v>
      </c>
      <c r="C1541" t="str">
        <f>IF(ISNUMBER(FIND(B1541,'Full TS'!#REF!)),"YES","N/A")</f>
        <v>N/A</v>
      </c>
      <c r="E1541" t="str">
        <f t="shared" si="32"/>
        <v>n/a</v>
      </c>
    </row>
    <row r="1542" spans="2:5" x14ac:dyDescent="0.3">
      <c r="B1542" t="s">
        <v>215</v>
      </c>
      <c r="C1542" t="str">
        <f>IF(ISNUMBER(FIND(B1542,'Full TS'!#REF!)),"YES","N/A")</f>
        <v>N/A</v>
      </c>
      <c r="E1542" t="str">
        <f t="shared" si="32"/>
        <v>n/a</v>
      </c>
    </row>
    <row r="1543" spans="2:5" x14ac:dyDescent="0.3">
      <c r="B1543" t="s">
        <v>216</v>
      </c>
      <c r="C1543" t="str">
        <f>IF(ISNUMBER(FIND(B1543,'Full TS'!#REF!)),"YES","N/A")</f>
        <v>N/A</v>
      </c>
      <c r="E1543" t="str">
        <f t="shared" si="32"/>
        <v>n/a</v>
      </c>
    </row>
    <row r="1544" spans="2:5" x14ac:dyDescent="0.3">
      <c r="B1544" t="s">
        <v>217</v>
      </c>
      <c r="C1544" t="str">
        <f>IF(ISNUMBER(FIND(B1544,'Full TS'!#REF!)),"YES","N/A")</f>
        <v>N/A</v>
      </c>
      <c r="E1544" t="str">
        <f t="shared" si="32"/>
        <v>n/a</v>
      </c>
    </row>
    <row r="1545" spans="2:5" x14ac:dyDescent="0.3">
      <c r="B1545" t="s">
        <v>218</v>
      </c>
      <c r="C1545" t="str">
        <f>IF(ISNUMBER(FIND(B1545,'Full TS'!#REF!)),"YES","N/A")</f>
        <v>N/A</v>
      </c>
      <c r="E1545" t="str">
        <f t="shared" si="32"/>
        <v>n/a</v>
      </c>
    </row>
    <row r="1546" spans="2:5" x14ac:dyDescent="0.3">
      <c r="B1546" t="s">
        <v>219</v>
      </c>
      <c r="C1546" t="str">
        <f>IF(ISNUMBER(FIND(B1546,'Full TS'!#REF!)),"YES","N/A")</f>
        <v>N/A</v>
      </c>
      <c r="E1546" t="str">
        <f t="shared" si="32"/>
        <v>n/a</v>
      </c>
    </row>
    <row r="1547" spans="2:5" x14ac:dyDescent="0.3">
      <c r="B1547" t="s">
        <v>220</v>
      </c>
      <c r="C1547" t="str">
        <f>IF(ISNUMBER(FIND(B1547,'Full TS'!#REF!)),"YES","N/A")</f>
        <v>N/A</v>
      </c>
      <c r="E1547" t="str">
        <f t="shared" si="32"/>
        <v>n/a</v>
      </c>
    </row>
    <row r="1548" spans="2:5" x14ac:dyDescent="0.3">
      <c r="B1548" t="s">
        <v>221</v>
      </c>
      <c r="C1548" t="str">
        <f>IF(ISNUMBER(FIND(B1548,'Full TS'!#REF!)),"YES","N/A")</f>
        <v>N/A</v>
      </c>
      <c r="E1548" t="str">
        <f t="shared" si="32"/>
        <v>n/a</v>
      </c>
    </row>
    <row r="1549" spans="2:5" x14ac:dyDescent="0.3">
      <c r="B1549" t="s">
        <v>222</v>
      </c>
      <c r="C1549" t="str">
        <f>IF(ISNUMBER(FIND(B1549,'Full TS'!#REF!)),"YES","N/A")</f>
        <v>N/A</v>
      </c>
      <c r="E1549" t="str">
        <f t="shared" si="32"/>
        <v>n/a</v>
      </c>
    </row>
    <row r="1550" spans="2:5" x14ac:dyDescent="0.3">
      <c r="B1550" t="s">
        <v>223</v>
      </c>
      <c r="C1550" t="str">
        <f>IF(ISNUMBER(FIND(B1550,'Full TS'!#REF!)),"YES","N/A")</f>
        <v>N/A</v>
      </c>
      <c r="E1550" t="str">
        <f t="shared" si="32"/>
        <v>n/a</v>
      </c>
    </row>
    <row r="1551" spans="2:5" x14ac:dyDescent="0.3">
      <c r="B1551" t="s">
        <v>224</v>
      </c>
      <c r="C1551" t="str">
        <f>IF(ISNUMBER(FIND(B1551,'Full TS'!#REF!)),"YES","N/A")</f>
        <v>N/A</v>
      </c>
      <c r="E1551" t="str">
        <f t="shared" si="32"/>
        <v>n/a</v>
      </c>
    </row>
    <row r="1552" spans="2:5" x14ac:dyDescent="0.3">
      <c r="B1552" t="s">
        <v>225</v>
      </c>
      <c r="C1552" t="str">
        <f>IF(ISNUMBER(FIND(B1552,'Full TS'!#REF!)),"YES","N/A")</f>
        <v>N/A</v>
      </c>
      <c r="E1552" t="str">
        <f t="shared" si="32"/>
        <v>n/a</v>
      </c>
    </row>
    <row r="1553" spans="1:22" x14ac:dyDescent="0.3">
      <c r="B1553" t="s">
        <v>226</v>
      </c>
      <c r="C1553" t="str">
        <f>IF(ISNUMBER(FIND(B1553,'Full TS'!#REF!)),"YES","N/A")</f>
        <v>N/A</v>
      </c>
      <c r="E1553" t="str">
        <f t="shared" si="32"/>
        <v>n/a</v>
      </c>
    </row>
    <row r="1554" spans="1:22" x14ac:dyDescent="0.3">
      <c r="B1554" t="s">
        <v>229</v>
      </c>
      <c r="C1554" t="str">
        <f>IF(ISNUMBER(FIND(B1554,'Full TS'!#REF!)),"YES","N/A")</f>
        <v>N/A</v>
      </c>
      <c r="E1554" t="str">
        <f t="shared" si="32"/>
        <v>n/a</v>
      </c>
    </row>
    <row r="1555" spans="1:22" x14ac:dyDescent="0.3">
      <c r="A1555" s="27">
        <v>35</v>
      </c>
      <c r="F1555" t="e" cm="1">
        <f t="array" aca="1" ref="F1555" ca="1">VLOOKUP(INDIRECT("'"&amp;"Full TS"&amp;"'!"&amp;"B"&amp;A1555),brandcode,2,FALSE)</f>
        <v>#N/A</v>
      </c>
      <c r="G1555" cm="1">
        <f t="array" aca="1" ref="G1555" ca="1">INDIRECT("'"&amp;"Full TS"&amp;"'!"&amp;"C"&amp;A1555)</f>
        <v>0</v>
      </c>
      <c r="H1555" t="str" cm="1">
        <f t="array" aca="1" ref="H1555" ca="1">IF(ISNUMBER(SEARCH("Android",INDIRECT("'"&amp;"Full TS"&amp;"'!"&amp;"D"&amp;A1555))),"AND",IF(ISNUMBER(SEARCH("iOS",INDIRECT("'"&amp;"Full TS"&amp;"'!"&amp;"D"&amp;A1555))),"iOS",IF(ISNUMBER(SEARCH("Mobile",INDIRECT("'"&amp;"Full TS"&amp;"'!"&amp;"D"&amp;A1555))),"MOB",IF(ISNUMBER(SEARCH("Desktop",INDIRECT("'"&amp;"Full TS"&amp;"'!"&amp;"D"&amp;A1555))),"DESK",IF(ISNUMBER(SEARCH("Display",INDIRECT("'"&amp;"Full TS"&amp;"'!"&amp;"D"&amp;A1555))),"DIS","")))))</f>
        <v/>
      </c>
      <c r="I1555" cm="1">
        <f t="array" aca="1" ref="I1555" ca="1">INDIRECT("'"&amp;"Full TS"&amp;"'!"&amp;"E"&amp;A1555)</f>
        <v>0</v>
      </c>
      <c r="J1555" cm="1">
        <f t="array" aca="1" ref="J1555" ca="1">INDIRECT("'"&amp;"Full TS"&amp;"'!"&amp;"F"&amp;A1555)</f>
        <v>0</v>
      </c>
      <c r="K1555" cm="1">
        <f t="array" aca="1" ref="K1555" ca="1">INDIRECT("'"&amp;"Full TS"&amp;"'!"&amp;"G"&amp;A1555)</f>
        <v>0</v>
      </c>
      <c r="L1555" cm="1">
        <f t="array" aca="1" ref="L1555" ca="1">INDIRECT("'"&amp;"Full TS"&amp;"'!"&amp;"H"&amp;A1555)</f>
        <v>0</v>
      </c>
      <c r="M1555" cm="1">
        <f t="array" aca="1" ref="M1555" ca="1">INDIRECT("'"&amp;"Full TS"&amp;"'!"&amp;"I"&amp;A1555)</f>
        <v>0</v>
      </c>
      <c r="N1555" cm="1">
        <f t="array" aca="1" ref="N1555" ca="1">INDIRECT("'"&amp;"Full TS"&amp;"'!"&amp;"J"&amp;A1555)</f>
        <v>0</v>
      </c>
      <c r="O1555" cm="1">
        <f t="array" aca="1" ref="O1555" ca="1">INDIRECT("'"&amp;"Full TS"&amp;"'!"&amp;"K"&amp;A1555)</f>
        <v>0</v>
      </c>
      <c r="P1555" cm="1">
        <f t="array" aca="1" ref="P1555" ca="1">INDIRECT("'"&amp;"Full TS"&amp;"'!"&amp;"L"&amp;A1555)</f>
        <v>0</v>
      </c>
      <c r="Q1555" cm="1">
        <f t="array" aca="1" ref="Q1555" ca="1">INDIRECT("'"&amp;"Full TS"&amp;"'!"&amp;"M"&amp;A1555)</f>
        <v>0</v>
      </c>
      <c r="R1555" cm="1">
        <f t="array" aca="1" ref="R1555" ca="1">INDIRECT("'"&amp;"Full TS"&amp;"'!"&amp;"N"&amp;A1555)</f>
        <v>0</v>
      </c>
      <c r="S1555" t="str" cm="1">
        <f t="array" aca="1" ref="S1555" ca="1">IF(ISNUMBER(SEARCH("www.",INDIRECT("'"&amp;"Full TS"&amp;"'!"&amp;"O"&amp;A1555))),"LP","AS")</f>
        <v>AS</v>
      </c>
      <c r="T1555" cm="1">
        <f t="array" aca="1" ref="T1555" ca="1">INDIRECT("'"&amp;"Full TS"&amp;"'!"&amp;"P"&amp;A1555)</f>
        <v>0</v>
      </c>
      <c r="U1555" t="str" cm="1">
        <f t="array" aca="1" ref="U1555" ca="1">IF(ISNUMBER(SEARCH("prospecting",INDIRECT("'"&amp;"Full TS"&amp;"'!"&amp;"Q"&amp;A1555))),"P","R")</f>
        <v>R</v>
      </c>
      <c r="V1555" cm="1">
        <f t="array" aca="1" ref="V1555" ca="1">INDIRECT("'"&amp;"Full TS"&amp;"'!"&amp;"R"&amp;A1555)</f>
        <v>0</v>
      </c>
    </row>
    <row r="1556" spans="1:22" x14ac:dyDescent="0.3">
      <c r="B1556" t="s">
        <v>182</v>
      </c>
      <c r="C1556" t="s">
        <v>183</v>
      </c>
    </row>
    <row r="1557" spans="1:22" x14ac:dyDescent="0.3">
      <c r="B1557" t="s">
        <v>184</v>
      </c>
      <c r="C1557" t="str">
        <f>IF(ISNUMBER(FIND(B1557,'Full TS'!#REF!)),"YES","N/A")</f>
        <v>N/A</v>
      </c>
      <c r="E1557" t="str">
        <f>IF(C1557="n/a","n/a",_xlfn.TEXTJOIN("-",FALSE,$F$1555:$S$1555,B1557,$U$1555:$V$1555))</f>
        <v>n/a</v>
      </c>
    </row>
    <row r="1558" spans="1:22" x14ac:dyDescent="0.3">
      <c r="B1558" t="s">
        <v>185</v>
      </c>
      <c r="C1558" t="str">
        <f>IF(ISNUMBER(FIND(B1558,'Full TS'!#REF!)),"YES","N/A")</f>
        <v>N/A</v>
      </c>
      <c r="E1558" t="str">
        <f t="shared" ref="E1558:E1600" si="33">IF(C1558="n/a","n/a",_xlfn.TEXTJOIN("-",FALSE,$F$1555:$S$1555,B1558,$U$1555:$V$1555))</f>
        <v>n/a</v>
      </c>
    </row>
    <row r="1559" spans="1:22" x14ac:dyDescent="0.3">
      <c r="B1559" t="s">
        <v>186</v>
      </c>
      <c r="C1559" t="str">
        <f>IF(ISNUMBER(FIND(B1559,'Full TS'!#REF!)),"YES","N/A")</f>
        <v>N/A</v>
      </c>
      <c r="E1559" t="str">
        <f t="shared" si="33"/>
        <v>n/a</v>
      </c>
    </row>
    <row r="1560" spans="1:22" x14ac:dyDescent="0.3">
      <c r="B1560" t="s">
        <v>187</v>
      </c>
      <c r="C1560" t="str">
        <f>IF(ISNUMBER(FIND(B1560,'Full TS'!#REF!)),"YES","N/A")</f>
        <v>N/A</v>
      </c>
      <c r="E1560" t="str">
        <f t="shared" si="33"/>
        <v>n/a</v>
      </c>
    </row>
    <row r="1561" spans="1:22" x14ac:dyDescent="0.3">
      <c r="B1561" t="s">
        <v>188</v>
      </c>
      <c r="C1561" t="str">
        <f>IF(ISNUMBER(FIND(B1561,'Full TS'!#REF!)),"YES","N/A")</f>
        <v>N/A</v>
      </c>
      <c r="E1561" t="str">
        <f t="shared" si="33"/>
        <v>n/a</v>
      </c>
    </row>
    <row r="1562" spans="1:22" x14ac:dyDescent="0.3">
      <c r="B1562" t="s">
        <v>189</v>
      </c>
      <c r="C1562" t="str">
        <f>IF(ISNUMBER(FIND(B1562,'Full TS'!#REF!)),"YES","N/A")</f>
        <v>N/A</v>
      </c>
      <c r="E1562" t="str">
        <f t="shared" si="33"/>
        <v>n/a</v>
      </c>
    </row>
    <row r="1563" spans="1:22" x14ac:dyDescent="0.3">
      <c r="B1563" t="s">
        <v>190</v>
      </c>
      <c r="C1563" t="str">
        <f>IF(ISNUMBER(FIND(B1563,'Full TS'!#REF!)),"YES","N/A")</f>
        <v>N/A</v>
      </c>
      <c r="E1563" t="str">
        <f t="shared" si="33"/>
        <v>n/a</v>
      </c>
    </row>
    <row r="1564" spans="1:22" x14ac:dyDescent="0.3">
      <c r="B1564" t="s">
        <v>191</v>
      </c>
      <c r="C1564" t="str">
        <f>IF(ISNUMBER(FIND(B1564,'Full TS'!#REF!)),"YES","N/A")</f>
        <v>N/A</v>
      </c>
      <c r="E1564" t="str">
        <f t="shared" si="33"/>
        <v>n/a</v>
      </c>
    </row>
    <row r="1565" spans="1:22" x14ac:dyDescent="0.3">
      <c r="B1565" t="s">
        <v>192</v>
      </c>
      <c r="C1565" t="str">
        <f>IF(ISNUMBER(FIND(B1565,'Full TS'!#REF!)),"YES","N/A")</f>
        <v>N/A</v>
      </c>
      <c r="E1565" t="str">
        <f t="shared" si="33"/>
        <v>n/a</v>
      </c>
    </row>
    <row r="1566" spans="1:22" x14ac:dyDescent="0.3">
      <c r="B1566" t="s">
        <v>193</v>
      </c>
      <c r="C1566" t="str">
        <f>IF(ISNUMBER(FIND(B1566,'Full TS'!#REF!)),"YES","N/A")</f>
        <v>N/A</v>
      </c>
      <c r="E1566" t="str">
        <f t="shared" si="33"/>
        <v>n/a</v>
      </c>
    </row>
    <row r="1567" spans="1:22" x14ac:dyDescent="0.3">
      <c r="B1567" t="s">
        <v>194</v>
      </c>
      <c r="C1567" t="str">
        <f>IF(ISNUMBER(FIND(B1567,'Full TS'!#REF!)),"YES","N/A")</f>
        <v>N/A</v>
      </c>
      <c r="E1567" t="str">
        <f t="shared" si="33"/>
        <v>n/a</v>
      </c>
    </row>
    <row r="1568" spans="1:22" x14ac:dyDescent="0.3">
      <c r="B1568" t="s">
        <v>195</v>
      </c>
      <c r="C1568" t="str">
        <f>IF(ISNUMBER(FIND(B1568,'Full TS'!#REF!)),"YES","N/A")</f>
        <v>N/A</v>
      </c>
      <c r="E1568" t="str">
        <f t="shared" si="33"/>
        <v>n/a</v>
      </c>
    </row>
    <row r="1569" spans="2:5" x14ac:dyDescent="0.3">
      <c r="B1569" t="s">
        <v>196</v>
      </c>
      <c r="C1569" t="str">
        <f>IF(ISNUMBER(FIND(B1569,'Full TS'!#REF!)),"YES","N/A")</f>
        <v>N/A</v>
      </c>
      <c r="E1569" t="str">
        <f t="shared" si="33"/>
        <v>n/a</v>
      </c>
    </row>
    <row r="1570" spans="2:5" x14ac:dyDescent="0.3">
      <c r="B1570" t="s">
        <v>197</v>
      </c>
      <c r="C1570" t="str">
        <f>IF(ISNUMBER(FIND(B1570,'Full TS'!#REF!)),"YES","N/A")</f>
        <v>N/A</v>
      </c>
      <c r="E1570" t="str">
        <f t="shared" si="33"/>
        <v>n/a</v>
      </c>
    </row>
    <row r="1571" spans="2:5" x14ac:dyDescent="0.3">
      <c r="B1571" t="s">
        <v>198</v>
      </c>
      <c r="C1571" t="str">
        <f>IF(ISNUMBER(FIND(B1571,'Full TS'!#REF!)),"YES","N/A")</f>
        <v>N/A</v>
      </c>
      <c r="E1571" t="str">
        <f t="shared" si="33"/>
        <v>n/a</v>
      </c>
    </row>
    <row r="1572" spans="2:5" x14ac:dyDescent="0.3">
      <c r="B1572" t="s">
        <v>199</v>
      </c>
      <c r="C1572" t="str">
        <f>IF(ISNUMBER(FIND(B1572,'Full TS'!#REF!)),"YES","N/A")</f>
        <v>N/A</v>
      </c>
      <c r="E1572" t="str">
        <f t="shared" si="33"/>
        <v>n/a</v>
      </c>
    </row>
    <row r="1573" spans="2:5" x14ac:dyDescent="0.3">
      <c r="B1573" t="s">
        <v>200</v>
      </c>
      <c r="C1573" t="str">
        <f>IF(ISNUMBER(FIND(B1573,'Full TS'!#REF!)),"YES","N/A")</f>
        <v>N/A</v>
      </c>
      <c r="E1573" t="str">
        <f t="shared" si="33"/>
        <v>n/a</v>
      </c>
    </row>
    <row r="1574" spans="2:5" x14ac:dyDescent="0.3">
      <c r="B1574" t="s">
        <v>201</v>
      </c>
      <c r="C1574" t="str">
        <f>IF(ISNUMBER(FIND(B1574,'Full TS'!#REF!)),"YES","N/A")</f>
        <v>N/A</v>
      </c>
      <c r="E1574" t="str">
        <f t="shared" si="33"/>
        <v>n/a</v>
      </c>
    </row>
    <row r="1575" spans="2:5" x14ac:dyDescent="0.3">
      <c r="B1575" t="s">
        <v>202</v>
      </c>
      <c r="C1575" t="str">
        <f>IF(ISNUMBER(FIND(B1575,'Full TS'!#REF!)),"YES","N/A")</f>
        <v>N/A</v>
      </c>
      <c r="E1575" t="str">
        <f t="shared" si="33"/>
        <v>n/a</v>
      </c>
    </row>
    <row r="1576" spans="2:5" x14ac:dyDescent="0.3">
      <c r="B1576" t="s">
        <v>203</v>
      </c>
      <c r="C1576" t="str">
        <f>IF(ISNUMBER(FIND(B1576,'Full TS'!#REF!)),"YES","N/A")</f>
        <v>N/A</v>
      </c>
      <c r="E1576" t="str">
        <f t="shared" si="33"/>
        <v>n/a</v>
      </c>
    </row>
    <row r="1577" spans="2:5" x14ac:dyDescent="0.3">
      <c r="B1577" t="s">
        <v>204</v>
      </c>
      <c r="C1577" t="str">
        <f>IF(ISNUMBER(FIND(B1577,'Full TS'!#REF!)),"YES","N/A")</f>
        <v>N/A</v>
      </c>
      <c r="E1577" t="str">
        <f t="shared" si="33"/>
        <v>n/a</v>
      </c>
    </row>
    <row r="1578" spans="2:5" x14ac:dyDescent="0.3">
      <c r="B1578" t="s">
        <v>205</v>
      </c>
      <c r="C1578" t="str">
        <f>IF(ISNUMBER(FIND(B1578,'Full TS'!#REF!)),"YES","N/A")</f>
        <v>N/A</v>
      </c>
      <c r="E1578" t="str">
        <f t="shared" si="33"/>
        <v>n/a</v>
      </c>
    </row>
    <row r="1579" spans="2:5" x14ac:dyDescent="0.3">
      <c r="B1579" t="s">
        <v>206</v>
      </c>
      <c r="C1579" t="str">
        <f>IF(ISNUMBER(FIND(B1579,'Full TS'!#REF!)),"YES","N/A")</f>
        <v>N/A</v>
      </c>
      <c r="E1579" t="str">
        <f t="shared" si="33"/>
        <v>n/a</v>
      </c>
    </row>
    <row r="1580" spans="2:5" x14ac:dyDescent="0.3">
      <c r="B1580" t="s">
        <v>207</v>
      </c>
      <c r="C1580" t="str">
        <f>IF(ISNUMBER(FIND(B1580,'Full TS'!#REF!)),"YES","N/A")</f>
        <v>N/A</v>
      </c>
      <c r="E1580" t="str">
        <f t="shared" si="33"/>
        <v>n/a</v>
      </c>
    </row>
    <row r="1581" spans="2:5" x14ac:dyDescent="0.3">
      <c r="B1581" t="s">
        <v>208</v>
      </c>
      <c r="C1581" t="str">
        <f>IF(ISNUMBER(FIND(B1581,'Full TS'!#REF!)),"YES","N/A")</f>
        <v>N/A</v>
      </c>
      <c r="E1581" t="str">
        <f t="shared" si="33"/>
        <v>n/a</v>
      </c>
    </row>
    <row r="1582" spans="2:5" x14ac:dyDescent="0.3">
      <c r="B1582" t="s">
        <v>209</v>
      </c>
      <c r="C1582" t="str">
        <f>IF(ISNUMBER(FIND(B1582,'Full TS'!#REF!)),"YES","N/A")</f>
        <v>N/A</v>
      </c>
      <c r="E1582" t="str">
        <f t="shared" si="33"/>
        <v>n/a</v>
      </c>
    </row>
    <row r="1583" spans="2:5" x14ac:dyDescent="0.3">
      <c r="B1583" t="s">
        <v>210</v>
      </c>
      <c r="C1583" t="str">
        <f>IF(ISNUMBER(FIND(B1583,'Full TS'!#REF!)),"YES","N/A")</f>
        <v>N/A</v>
      </c>
      <c r="E1583" t="str">
        <f t="shared" si="33"/>
        <v>n/a</v>
      </c>
    </row>
    <row r="1584" spans="2:5" x14ac:dyDescent="0.3">
      <c r="B1584" t="s">
        <v>211</v>
      </c>
      <c r="C1584" t="str">
        <f>IF(ISNUMBER(FIND(B1584,'Full TS'!#REF!)),"YES","N/A")</f>
        <v>N/A</v>
      </c>
      <c r="E1584" t="str">
        <f t="shared" si="33"/>
        <v>n/a</v>
      </c>
    </row>
    <row r="1585" spans="2:5" x14ac:dyDescent="0.3">
      <c r="B1585" t="s">
        <v>199</v>
      </c>
      <c r="C1585" t="str">
        <f>IF(ISNUMBER(FIND(B1585,'Full TS'!#REF!)),"YES","N/A")</f>
        <v>N/A</v>
      </c>
      <c r="E1585" t="str">
        <f t="shared" si="33"/>
        <v>n/a</v>
      </c>
    </row>
    <row r="1586" spans="2:5" x14ac:dyDescent="0.3">
      <c r="B1586" t="s">
        <v>212</v>
      </c>
      <c r="C1586" t="str">
        <f>IF(ISNUMBER(FIND(B1586,'Full TS'!#REF!)),"YES","N/A")</f>
        <v>N/A</v>
      </c>
      <c r="E1586" t="str">
        <f t="shared" si="33"/>
        <v>n/a</v>
      </c>
    </row>
    <row r="1587" spans="2:5" x14ac:dyDescent="0.3">
      <c r="B1587" t="s">
        <v>213</v>
      </c>
      <c r="C1587" t="str">
        <f>IF(ISNUMBER(FIND(B1587,'Full TS'!#REF!)),"YES","N/A")</f>
        <v>N/A</v>
      </c>
      <c r="E1587" t="str">
        <f t="shared" si="33"/>
        <v>n/a</v>
      </c>
    </row>
    <row r="1588" spans="2:5" x14ac:dyDescent="0.3">
      <c r="B1588" t="s">
        <v>214</v>
      </c>
      <c r="C1588" t="str">
        <f>IF(ISNUMBER(FIND(B1588,'Full TS'!#REF!)),"YES","N/A")</f>
        <v>N/A</v>
      </c>
      <c r="E1588" t="str">
        <f t="shared" si="33"/>
        <v>n/a</v>
      </c>
    </row>
    <row r="1589" spans="2:5" x14ac:dyDescent="0.3">
      <c r="B1589" t="s">
        <v>215</v>
      </c>
      <c r="C1589" t="str">
        <f>IF(ISNUMBER(FIND(B1589,'Full TS'!#REF!)),"YES","N/A")</f>
        <v>N/A</v>
      </c>
      <c r="E1589" t="str">
        <f t="shared" si="33"/>
        <v>n/a</v>
      </c>
    </row>
    <row r="1590" spans="2:5" x14ac:dyDescent="0.3">
      <c r="B1590" t="s">
        <v>216</v>
      </c>
      <c r="C1590" t="str">
        <f>IF(ISNUMBER(FIND(B1590,'Full TS'!#REF!)),"YES","N/A")</f>
        <v>N/A</v>
      </c>
      <c r="E1590" t="str">
        <f t="shared" si="33"/>
        <v>n/a</v>
      </c>
    </row>
    <row r="1591" spans="2:5" x14ac:dyDescent="0.3">
      <c r="B1591" t="s">
        <v>217</v>
      </c>
      <c r="C1591" t="str">
        <f>IF(ISNUMBER(FIND(B1591,'Full TS'!#REF!)),"YES","N/A")</f>
        <v>N/A</v>
      </c>
      <c r="E1591" t="str">
        <f t="shared" si="33"/>
        <v>n/a</v>
      </c>
    </row>
    <row r="1592" spans="2:5" x14ac:dyDescent="0.3">
      <c r="B1592" t="s">
        <v>218</v>
      </c>
      <c r="C1592" t="str">
        <f>IF(ISNUMBER(FIND(B1592,'Full TS'!#REF!)),"YES","N/A")</f>
        <v>N/A</v>
      </c>
      <c r="E1592" t="str">
        <f t="shared" si="33"/>
        <v>n/a</v>
      </c>
    </row>
    <row r="1593" spans="2:5" x14ac:dyDescent="0.3">
      <c r="B1593" t="s">
        <v>219</v>
      </c>
      <c r="C1593" t="str">
        <f>IF(ISNUMBER(FIND(B1593,'Full TS'!#REF!)),"YES","N/A")</f>
        <v>N/A</v>
      </c>
      <c r="E1593" t="str">
        <f t="shared" si="33"/>
        <v>n/a</v>
      </c>
    </row>
    <row r="1594" spans="2:5" x14ac:dyDescent="0.3">
      <c r="B1594" t="s">
        <v>220</v>
      </c>
      <c r="C1594" t="str">
        <f>IF(ISNUMBER(FIND(B1594,'Full TS'!#REF!)),"YES","N/A")</f>
        <v>N/A</v>
      </c>
      <c r="E1594" t="str">
        <f t="shared" si="33"/>
        <v>n/a</v>
      </c>
    </row>
    <row r="1595" spans="2:5" x14ac:dyDescent="0.3">
      <c r="B1595" t="s">
        <v>221</v>
      </c>
      <c r="C1595" t="str">
        <f>IF(ISNUMBER(FIND(B1595,'Full TS'!#REF!)),"YES","N/A")</f>
        <v>N/A</v>
      </c>
      <c r="E1595" t="str">
        <f t="shared" si="33"/>
        <v>n/a</v>
      </c>
    </row>
    <row r="1596" spans="2:5" x14ac:dyDescent="0.3">
      <c r="B1596" t="s">
        <v>222</v>
      </c>
      <c r="C1596" t="str">
        <f>IF(ISNUMBER(FIND(B1596,'Full TS'!#REF!)),"YES","N/A")</f>
        <v>N/A</v>
      </c>
      <c r="E1596" t="str">
        <f t="shared" si="33"/>
        <v>n/a</v>
      </c>
    </row>
    <row r="1597" spans="2:5" x14ac:dyDescent="0.3">
      <c r="B1597" t="s">
        <v>223</v>
      </c>
      <c r="C1597" t="str">
        <f>IF(ISNUMBER(FIND(B1597,'Full TS'!#REF!)),"YES","N/A")</f>
        <v>N/A</v>
      </c>
      <c r="E1597" t="str">
        <f t="shared" si="33"/>
        <v>n/a</v>
      </c>
    </row>
    <row r="1598" spans="2:5" x14ac:dyDescent="0.3">
      <c r="B1598" t="s">
        <v>224</v>
      </c>
      <c r="C1598" t="str">
        <f>IF(ISNUMBER(FIND(B1598,'Full TS'!#REF!)),"YES","N/A")</f>
        <v>N/A</v>
      </c>
      <c r="E1598" t="str">
        <f t="shared" si="33"/>
        <v>n/a</v>
      </c>
    </row>
    <row r="1599" spans="2:5" x14ac:dyDescent="0.3">
      <c r="B1599" t="s">
        <v>225</v>
      </c>
      <c r="C1599" t="str">
        <f>IF(ISNUMBER(FIND(B1599,'Full TS'!#REF!)),"YES","N/A")</f>
        <v>N/A</v>
      </c>
      <c r="E1599" t="str">
        <f t="shared" si="33"/>
        <v>n/a</v>
      </c>
    </row>
    <row r="1600" spans="2:5" x14ac:dyDescent="0.3">
      <c r="B1600" t="s">
        <v>226</v>
      </c>
      <c r="C1600" t="str">
        <f>IF(ISNUMBER(FIND(B1600,'Full TS'!#REF!)),"YES","N/A")</f>
        <v>N/A</v>
      </c>
      <c r="E1600" t="str">
        <f t="shared" si="33"/>
        <v>n/a</v>
      </c>
    </row>
    <row r="1601" spans="1:22" x14ac:dyDescent="0.3">
      <c r="B1601" t="s">
        <v>229</v>
      </c>
      <c r="C1601" t="str">
        <f>IF(ISNUMBER(FIND(B1601,'Full TS'!#REF!)),"YES","N/A")</f>
        <v>N/A</v>
      </c>
      <c r="E1601" t="str">
        <f>IF(C1601="n/a","n/a",_xlfn.TEXTJOIN("-",FALSE,$F$1555:$S$1555,B1601,$U$1555:$V$1555))</f>
        <v>n/a</v>
      </c>
    </row>
    <row r="1602" spans="1:22" x14ac:dyDescent="0.3">
      <c r="A1602" s="27">
        <v>36</v>
      </c>
      <c r="F1602" t="e" cm="1">
        <f t="array" aca="1" ref="F1602" ca="1">VLOOKUP(INDIRECT("'"&amp;"Full TS"&amp;"'!"&amp;"B"&amp;A1602),brandcode,2,FALSE)</f>
        <v>#N/A</v>
      </c>
      <c r="G1602" cm="1">
        <f t="array" aca="1" ref="G1602" ca="1">INDIRECT("'"&amp;"Full TS"&amp;"'!"&amp;"C"&amp;A1602)</f>
        <v>0</v>
      </c>
      <c r="H1602" t="str" cm="1">
        <f t="array" aca="1" ref="H1602" ca="1">IF(ISNUMBER(SEARCH("Android",INDIRECT("'"&amp;"Full TS"&amp;"'!"&amp;"D"&amp;A1602))),"AND",IF(ISNUMBER(SEARCH("iOS",INDIRECT("'"&amp;"Full TS"&amp;"'!"&amp;"D"&amp;A1602))),"iOS",IF(ISNUMBER(SEARCH("Mobile",INDIRECT("'"&amp;"Full TS"&amp;"'!"&amp;"D"&amp;A1602))),"MOB",IF(ISNUMBER(SEARCH("Desktop",INDIRECT("'"&amp;"Full TS"&amp;"'!"&amp;"D"&amp;A1602))),"DESK",IF(ISNUMBER(SEARCH("Display",INDIRECT("'"&amp;"Full TS"&amp;"'!"&amp;"D"&amp;A1602))),"DIS","")))))</f>
        <v/>
      </c>
      <c r="I1602" cm="1">
        <f t="array" aca="1" ref="I1602" ca="1">INDIRECT("'"&amp;"Full TS"&amp;"'!"&amp;"E"&amp;A1602)</f>
        <v>0</v>
      </c>
      <c r="J1602" cm="1">
        <f t="array" aca="1" ref="J1602" ca="1">INDIRECT("'"&amp;"Full TS"&amp;"'!"&amp;"F"&amp;A1602)</f>
        <v>0</v>
      </c>
      <c r="K1602" cm="1">
        <f t="array" aca="1" ref="K1602" ca="1">INDIRECT("'"&amp;"Full TS"&amp;"'!"&amp;"G"&amp;A1602)</f>
        <v>0</v>
      </c>
      <c r="L1602" cm="1">
        <f t="array" aca="1" ref="L1602" ca="1">INDIRECT("'"&amp;"Full TS"&amp;"'!"&amp;"H"&amp;A1602)</f>
        <v>0</v>
      </c>
      <c r="M1602" cm="1">
        <f t="array" aca="1" ref="M1602" ca="1">INDIRECT("'"&amp;"Full TS"&amp;"'!"&amp;"I"&amp;A1602)</f>
        <v>0</v>
      </c>
      <c r="N1602" cm="1">
        <f t="array" aca="1" ref="N1602" ca="1">INDIRECT("'"&amp;"Full TS"&amp;"'!"&amp;"J"&amp;A1602)</f>
        <v>0</v>
      </c>
      <c r="O1602" cm="1">
        <f t="array" aca="1" ref="O1602" ca="1">INDIRECT("'"&amp;"Full TS"&amp;"'!"&amp;"K"&amp;A1602)</f>
        <v>0</v>
      </c>
      <c r="P1602" cm="1">
        <f t="array" aca="1" ref="P1602" ca="1">INDIRECT("'"&amp;"Full TS"&amp;"'!"&amp;"L"&amp;A1602)</f>
        <v>0</v>
      </c>
      <c r="Q1602" cm="1">
        <f t="array" aca="1" ref="Q1602" ca="1">INDIRECT("'"&amp;"Full TS"&amp;"'!"&amp;"M"&amp;A1602)</f>
        <v>0</v>
      </c>
      <c r="R1602" cm="1">
        <f t="array" aca="1" ref="R1602" ca="1">INDIRECT("'"&amp;"Full TS"&amp;"'!"&amp;"N"&amp;A1602)</f>
        <v>0</v>
      </c>
      <c r="S1602" t="str" cm="1">
        <f t="array" aca="1" ref="S1602" ca="1">IF(ISNUMBER(SEARCH("www.",INDIRECT("'"&amp;"Full TS"&amp;"'!"&amp;"O"&amp;A1602))),"LP","AS")</f>
        <v>AS</v>
      </c>
      <c r="T1602" cm="1">
        <f t="array" aca="1" ref="T1602" ca="1">INDIRECT("'"&amp;"Full TS"&amp;"'!"&amp;"P"&amp;A1602)</f>
        <v>0</v>
      </c>
      <c r="U1602" t="str" cm="1">
        <f t="array" aca="1" ref="U1602" ca="1">IF(ISNUMBER(SEARCH("prospecting",INDIRECT("'"&amp;"Full TS"&amp;"'!"&amp;"Q"&amp;A1602))),"P","R")</f>
        <v>R</v>
      </c>
      <c r="V1602" cm="1">
        <f t="array" aca="1" ref="V1602" ca="1">INDIRECT("'"&amp;"Full TS"&amp;"'!"&amp;"R"&amp;A1602)</f>
        <v>0</v>
      </c>
    </row>
    <row r="1603" spans="1:22" x14ac:dyDescent="0.3">
      <c r="B1603" t="s">
        <v>182</v>
      </c>
      <c r="C1603" t="s">
        <v>183</v>
      </c>
    </row>
    <row r="1604" spans="1:22" x14ac:dyDescent="0.3">
      <c r="B1604" t="s">
        <v>184</v>
      </c>
      <c r="C1604" t="str">
        <f>IF(ISNUMBER(FIND(B1604,'Full TS'!#REF!)),"YES","N/A")</f>
        <v>N/A</v>
      </c>
      <c r="E1604" t="str">
        <f>IF(C1604="n/a","n/a",_xlfn.TEXTJOIN("-",FALSE,$F$1602:$S$1602,B1604,$U$1602:$V$1602))</f>
        <v>n/a</v>
      </c>
    </row>
    <row r="1605" spans="1:22" x14ac:dyDescent="0.3">
      <c r="B1605" t="s">
        <v>185</v>
      </c>
      <c r="C1605" t="str">
        <f>IF(ISNUMBER(FIND(B1605,'Full TS'!#REF!)),"YES","N/A")</f>
        <v>N/A</v>
      </c>
      <c r="E1605" t="str">
        <f t="shared" ref="E1605:E1648" si="34">IF(C1605="n/a","n/a",_xlfn.TEXTJOIN("-",FALSE,$F$1602:$S$1602,B1605,$U$1602:$V$1602))</f>
        <v>n/a</v>
      </c>
    </row>
    <row r="1606" spans="1:22" x14ac:dyDescent="0.3">
      <c r="B1606" t="s">
        <v>186</v>
      </c>
      <c r="C1606" t="str">
        <f>IF(ISNUMBER(FIND(B1606,'Full TS'!#REF!)),"YES","N/A")</f>
        <v>N/A</v>
      </c>
      <c r="E1606" t="str">
        <f t="shared" si="34"/>
        <v>n/a</v>
      </c>
    </row>
    <row r="1607" spans="1:22" x14ac:dyDescent="0.3">
      <c r="B1607" t="s">
        <v>187</v>
      </c>
      <c r="C1607" t="str">
        <f>IF(ISNUMBER(FIND(B1607,'Full TS'!#REF!)),"YES","N/A")</f>
        <v>N/A</v>
      </c>
      <c r="E1607" t="str">
        <f t="shared" si="34"/>
        <v>n/a</v>
      </c>
    </row>
    <row r="1608" spans="1:22" x14ac:dyDescent="0.3">
      <c r="B1608" t="s">
        <v>188</v>
      </c>
      <c r="C1608" t="str">
        <f>IF(ISNUMBER(FIND(B1608,'Full TS'!#REF!)),"YES","N/A")</f>
        <v>N/A</v>
      </c>
      <c r="E1608" t="str">
        <f t="shared" si="34"/>
        <v>n/a</v>
      </c>
    </row>
    <row r="1609" spans="1:22" x14ac:dyDescent="0.3">
      <c r="B1609" t="s">
        <v>189</v>
      </c>
      <c r="C1609" t="str">
        <f>IF(ISNUMBER(FIND(B1609,'Full TS'!#REF!)),"YES","N/A")</f>
        <v>N/A</v>
      </c>
      <c r="E1609" t="str">
        <f t="shared" si="34"/>
        <v>n/a</v>
      </c>
    </row>
    <row r="1610" spans="1:22" x14ac:dyDescent="0.3">
      <c r="B1610" t="s">
        <v>190</v>
      </c>
      <c r="C1610" t="str">
        <f>IF(ISNUMBER(FIND(B1610,'Full TS'!#REF!)),"YES","N/A")</f>
        <v>N/A</v>
      </c>
      <c r="E1610" t="str">
        <f t="shared" si="34"/>
        <v>n/a</v>
      </c>
    </row>
    <row r="1611" spans="1:22" x14ac:dyDescent="0.3">
      <c r="B1611" t="s">
        <v>191</v>
      </c>
      <c r="C1611" t="str">
        <f>IF(ISNUMBER(FIND(B1611,'Full TS'!#REF!)),"YES","N/A")</f>
        <v>N/A</v>
      </c>
      <c r="E1611" t="str">
        <f t="shared" si="34"/>
        <v>n/a</v>
      </c>
    </row>
    <row r="1612" spans="1:22" x14ac:dyDescent="0.3">
      <c r="B1612" t="s">
        <v>192</v>
      </c>
      <c r="C1612" t="str">
        <f>IF(ISNUMBER(FIND(B1612,'Full TS'!#REF!)),"YES","N/A")</f>
        <v>N/A</v>
      </c>
      <c r="E1612" t="str">
        <f t="shared" si="34"/>
        <v>n/a</v>
      </c>
    </row>
    <row r="1613" spans="1:22" x14ac:dyDescent="0.3">
      <c r="B1613" t="s">
        <v>193</v>
      </c>
      <c r="C1613" t="str">
        <f>IF(ISNUMBER(FIND(B1613,'Full TS'!#REF!)),"YES","N/A")</f>
        <v>N/A</v>
      </c>
      <c r="E1613" t="str">
        <f t="shared" si="34"/>
        <v>n/a</v>
      </c>
    </row>
    <row r="1614" spans="1:22" x14ac:dyDescent="0.3">
      <c r="B1614" t="s">
        <v>194</v>
      </c>
      <c r="C1614" t="str">
        <f>IF(ISNUMBER(FIND(B1614,'Full TS'!#REF!)),"YES","N/A")</f>
        <v>N/A</v>
      </c>
      <c r="E1614" t="str">
        <f t="shared" si="34"/>
        <v>n/a</v>
      </c>
    </row>
    <row r="1615" spans="1:22" x14ac:dyDescent="0.3">
      <c r="B1615" t="s">
        <v>195</v>
      </c>
      <c r="C1615" t="str">
        <f>IF(ISNUMBER(FIND(B1615,'Full TS'!#REF!)),"YES","N/A")</f>
        <v>N/A</v>
      </c>
      <c r="E1615" t="str">
        <f t="shared" si="34"/>
        <v>n/a</v>
      </c>
    </row>
    <row r="1616" spans="1:22" x14ac:dyDescent="0.3">
      <c r="B1616" t="s">
        <v>196</v>
      </c>
      <c r="C1616" t="str">
        <f>IF(ISNUMBER(FIND(B1616,'Full TS'!#REF!)),"YES","N/A")</f>
        <v>N/A</v>
      </c>
      <c r="E1616" t="str">
        <f t="shared" si="34"/>
        <v>n/a</v>
      </c>
    </row>
    <row r="1617" spans="2:5" x14ac:dyDescent="0.3">
      <c r="B1617" t="s">
        <v>197</v>
      </c>
      <c r="C1617" t="str">
        <f>IF(ISNUMBER(FIND(B1617,'Full TS'!#REF!)),"YES","N/A")</f>
        <v>N/A</v>
      </c>
      <c r="E1617" t="str">
        <f t="shared" si="34"/>
        <v>n/a</v>
      </c>
    </row>
    <row r="1618" spans="2:5" x14ac:dyDescent="0.3">
      <c r="B1618" t="s">
        <v>198</v>
      </c>
      <c r="C1618" t="str">
        <f>IF(ISNUMBER(FIND(B1618,'Full TS'!#REF!)),"YES","N/A")</f>
        <v>N/A</v>
      </c>
      <c r="E1618" t="str">
        <f t="shared" si="34"/>
        <v>n/a</v>
      </c>
    </row>
    <row r="1619" spans="2:5" x14ac:dyDescent="0.3">
      <c r="B1619" t="s">
        <v>199</v>
      </c>
      <c r="C1619" t="str">
        <f>IF(ISNUMBER(FIND(B1619,'Full TS'!#REF!)),"YES","N/A")</f>
        <v>N/A</v>
      </c>
      <c r="E1619" t="str">
        <f t="shared" si="34"/>
        <v>n/a</v>
      </c>
    </row>
    <row r="1620" spans="2:5" x14ac:dyDescent="0.3">
      <c r="B1620" t="s">
        <v>200</v>
      </c>
      <c r="C1620" t="str">
        <f>IF(ISNUMBER(FIND(B1620,'Full TS'!#REF!)),"YES","N/A")</f>
        <v>N/A</v>
      </c>
      <c r="E1620" t="str">
        <f t="shared" si="34"/>
        <v>n/a</v>
      </c>
    </row>
    <row r="1621" spans="2:5" x14ac:dyDescent="0.3">
      <c r="B1621" t="s">
        <v>201</v>
      </c>
      <c r="C1621" t="str">
        <f>IF(ISNUMBER(FIND(B1621,'Full TS'!#REF!)),"YES","N/A")</f>
        <v>N/A</v>
      </c>
      <c r="E1621" t="str">
        <f t="shared" si="34"/>
        <v>n/a</v>
      </c>
    </row>
    <row r="1622" spans="2:5" x14ac:dyDescent="0.3">
      <c r="B1622" t="s">
        <v>202</v>
      </c>
      <c r="C1622" t="str">
        <f>IF(ISNUMBER(FIND(B1622,'Full TS'!#REF!)),"YES","N/A")</f>
        <v>N/A</v>
      </c>
      <c r="E1622" t="str">
        <f t="shared" si="34"/>
        <v>n/a</v>
      </c>
    </row>
    <row r="1623" spans="2:5" x14ac:dyDescent="0.3">
      <c r="B1623" t="s">
        <v>203</v>
      </c>
      <c r="C1623" t="str">
        <f>IF(ISNUMBER(FIND(B1623,'Full TS'!#REF!)),"YES","N/A")</f>
        <v>N/A</v>
      </c>
      <c r="E1623" t="str">
        <f t="shared" si="34"/>
        <v>n/a</v>
      </c>
    </row>
    <row r="1624" spans="2:5" x14ac:dyDescent="0.3">
      <c r="B1624" t="s">
        <v>204</v>
      </c>
      <c r="C1624" t="str">
        <f>IF(ISNUMBER(FIND(B1624,'Full TS'!#REF!)),"YES","N/A")</f>
        <v>N/A</v>
      </c>
      <c r="E1624" t="str">
        <f t="shared" si="34"/>
        <v>n/a</v>
      </c>
    </row>
    <row r="1625" spans="2:5" x14ac:dyDescent="0.3">
      <c r="B1625" t="s">
        <v>205</v>
      </c>
      <c r="C1625" t="str">
        <f>IF(ISNUMBER(FIND(B1625,'Full TS'!#REF!)),"YES","N/A")</f>
        <v>N/A</v>
      </c>
      <c r="E1625" t="str">
        <f t="shared" si="34"/>
        <v>n/a</v>
      </c>
    </row>
    <row r="1626" spans="2:5" x14ac:dyDescent="0.3">
      <c r="B1626" t="s">
        <v>206</v>
      </c>
      <c r="C1626" t="str">
        <f>IF(ISNUMBER(FIND(B1626,'Full TS'!#REF!)),"YES","N/A")</f>
        <v>N/A</v>
      </c>
      <c r="E1626" t="str">
        <f t="shared" si="34"/>
        <v>n/a</v>
      </c>
    </row>
    <row r="1627" spans="2:5" x14ac:dyDescent="0.3">
      <c r="B1627" t="s">
        <v>207</v>
      </c>
      <c r="C1627" t="str">
        <f>IF(ISNUMBER(FIND(B1627,'Full TS'!#REF!)),"YES","N/A")</f>
        <v>N/A</v>
      </c>
      <c r="E1627" t="str">
        <f t="shared" si="34"/>
        <v>n/a</v>
      </c>
    </row>
    <row r="1628" spans="2:5" x14ac:dyDescent="0.3">
      <c r="B1628" t="s">
        <v>208</v>
      </c>
      <c r="C1628" t="str">
        <f>IF(ISNUMBER(FIND(B1628,'Full TS'!#REF!)),"YES","N/A")</f>
        <v>N/A</v>
      </c>
      <c r="E1628" t="str">
        <f t="shared" si="34"/>
        <v>n/a</v>
      </c>
    </row>
    <row r="1629" spans="2:5" x14ac:dyDescent="0.3">
      <c r="B1629" t="s">
        <v>209</v>
      </c>
      <c r="C1629" t="str">
        <f>IF(ISNUMBER(FIND(B1629,'Full TS'!#REF!)),"YES","N/A")</f>
        <v>N/A</v>
      </c>
      <c r="E1629" t="str">
        <f t="shared" si="34"/>
        <v>n/a</v>
      </c>
    </row>
    <row r="1630" spans="2:5" x14ac:dyDescent="0.3">
      <c r="B1630" t="s">
        <v>210</v>
      </c>
      <c r="C1630" t="str">
        <f>IF(ISNUMBER(FIND(B1630,'Full TS'!#REF!)),"YES","N/A")</f>
        <v>N/A</v>
      </c>
      <c r="E1630" t="str">
        <f t="shared" si="34"/>
        <v>n/a</v>
      </c>
    </row>
    <row r="1631" spans="2:5" x14ac:dyDescent="0.3">
      <c r="B1631" t="s">
        <v>211</v>
      </c>
      <c r="C1631" t="str">
        <f>IF(ISNUMBER(FIND(B1631,'Full TS'!#REF!)),"YES","N/A")</f>
        <v>N/A</v>
      </c>
      <c r="E1631" t="str">
        <f t="shared" si="34"/>
        <v>n/a</v>
      </c>
    </row>
    <row r="1632" spans="2:5" x14ac:dyDescent="0.3">
      <c r="B1632" t="s">
        <v>199</v>
      </c>
      <c r="C1632" t="str">
        <f>IF(ISNUMBER(FIND(B1632,'Full TS'!#REF!)),"YES","N/A")</f>
        <v>N/A</v>
      </c>
      <c r="E1632" t="str">
        <f t="shared" si="34"/>
        <v>n/a</v>
      </c>
    </row>
    <row r="1633" spans="2:5" x14ac:dyDescent="0.3">
      <c r="B1633" t="s">
        <v>212</v>
      </c>
      <c r="C1633" t="str">
        <f>IF(ISNUMBER(FIND(B1633,'Full TS'!#REF!)),"YES","N/A")</f>
        <v>N/A</v>
      </c>
      <c r="E1633" t="str">
        <f t="shared" si="34"/>
        <v>n/a</v>
      </c>
    </row>
    <row r="1634" spans="2:5" x14ac:dyDescent="0.3">
      <c r="B1634" t="s">
        <v>213</v>
      </c>
      <c r="C1634" t="str">
        <f>IF(ISNUMBER(FIND(B1634,'Full TS'!#REF!)),"YES","N/A")</f>
        <v>N/A</v>
      </c>
      <c r="E1634" t="str">
        <f t="shared" si="34"/>
        <v>n/a</v>
      </c>
    </row>
    <row r="1635" spans="2:5" x14ac:dyDescent="0.3">
      <c r="B1635" t="s">
        <v>214</v>
      </c>
      <c r="C1635" t="str">
        <f>IF(ISNUMBER(FIND(B1635,'Full TS'!#REF!)),"YES","N/A")</f>
        <v>N/A</v>
      </c>
      <c r="E1635" t="str">
        <f t="shared" si="34"/>
        <v>n/a</v>
      </c>
    </row>
    <row r="1636" spans="2:5" x14ac:dyDescent="0.3">
      <c r="B1636" t="s">
        <v>215</v>
      </c>
      <c r="C1636" t="str">
        <f>IF(ISNUMBER(FIND(B1636,'Full TS'!#REF!)),"YES","N/A")</f>
        <v>N/A</v>
      </c>
      <c r="E1636" t="str">
        <f t="shared" si="34"/>
        <v>n/a</v>
      </c>
    </row>
    <row r="1637" spans="2:5" x14ac:dyDescent="0.3">
      <c r="B1637" t="s">
        <v>216</v>
      </c>
      <c r="C1637" t="str">
        <f>IF(ISNUMBER(FIND(B1637,'Full TS'!#REF!)),"YES","N/A")</f>
        <v>N/A</v>
      </c>
      <c r="E1637" t="str">
        <f t="shared" si="34"/>
        <v>n/a</v>
      </c>
    </row>
    <row r="1638" spans="2:5" x14ac:dyDescent="0.3">
      <c r="B1638" t="s">
        <v>217</v>
      </c>
      <c r="C1638" t="str">
        <f>IF(ISNUMBER(FIND(B1638,'Full TS'!#REF!)),"YES","N/A")</f>
        <v>N/A</v>
      </c>
      <c r="E1638" t="str">
        <f t="shared" si="34"/>
        <v>n/a</v>
      </c>
    </row>
    <row r="1639" spans="2:5" x14ac:dyDescent="0.3">
      <c r="B1639" t="s">
        <v>218</v>
      </c>
      <c r="C1639" t="str">
        <f>IF(ISNUMBER(FIND(B1639,'Full TS'!#REF!)),"YES","N/A")</f>
        <v>N/A</v>
      </c>
      <c r="E1639" t="str">
        <f t="shared" si="34"/>
        <v>n/a</v>
      </c>
    </row>
    <row r="1640" spans="2:5" x14ac:dyDescent="0.3">
      <c r="B1640" t="s">
        <v>219</v>
      </c>
      <c r="C1640" t="str">
        <f>IF(ISNUMBER(FIND(B1640,'Full TS'!#REF!)),"YES","N/A")</f>
        <v>N/A</v>
      </c>
      <c r="E1640" t="str">
        <f t="shared" si="34"/>
        <v>n/a</v>
      </c>
    </row>
    <row r="1641" spans="2:5" x14ac:dyDescent="0.3">
      <c r="B1641" t="s">
        <v>220</v>
      </c>
      <c r="C1641" t="str">
        <f>IF(ISNUMBER(FIND(B1641,'Full TS'!#REF!)),"YES","N/A")</f>
        <v>N/A</v>
      </c>
      <c r="E1641" t="str">
        <f t="shared" si="34"/>
        <v>n/a</v>
      </c>
    </row>
    <row r="1642" spans="2:5" x14ac:dyDescent="0.3">
      <c r="B1642" t="s">
        <v>221</v>
      </c>
      <c r="C1642" t="str">
        <f>IF(ISNUMBER(FIND(B1642,'Full TS'!#REF!)),"YES","N/A")</f>
        <v>N/A</v>
      </c>
      <c r="E1642" t="str">
        <f t="shared" si="34"/>
        <v>n/a</v>
      </c>
    </row>
    <row r="1643" spans="2:5" x14ac:dyDescent="0.3">
      <c r="B1643" t="s">
        <v>222</v>
      </c>
      <c r="C1643" t="str">
        <f>IF(ISNUMBER(FIND(B1643,'Full TS'!#REF!)),"YES","N/A")</f>
        <v>N/A</v>
      </c>
      <c r="E1643" t="str">
        <f t="shared" si="34"/>
        <v>n/a</v>
      </c>
    </row>
    <row r="1644" spans="2:5" x14ac:dyDescent="0.3">
      <c r="B1644" t="s">
        <v>223</v>
      </c>
      <c r="C1644" t="str">
        <f>IF(ISNUMBER(FIND(B1644,'Full TS'!#REF!)),"YES","N/A")</f>
        <v>N/A</v>
      </c>
      <c r="E1644" t="str">
        <f t="shared" si="34"/>
        <v>n/a</v>
      </c>
    </row>
    <row r="1645" spans="2:5" x14ac:dyDescent="0.3">
      <c r="B1645" t="s">
        <v>224</v>
      </c>
      <c r="C1645" t="str">
        <f>IF(ISNUMBER(FIND(B1645,'Full TS'!#REF!)),"YES","N/A")</f>
        <v>N/A</v>
      </c>
      <c r="E1645" t="str">
        <f t="shared" si="34"/>
        <v>n/a</v>
      </c>
    </row>
    <row r="1646" spans="2:5" x14ac:dyDescent="0.3">
      <c r="B1646" t="s">
        <v>225</v>
      </c>
      <c r="C1646" t="str">
        <f>IF(ISNUMBER(FIND(B1646,'Full TS'!#REF!)),"YES","N/A")</f>
        <v>N/A</v>
      </c>
      <c r="E1646" t="str">
        <f t="shared" si="34"/>
        <v>n/a</v>
      </c>
    </row>
    <row r="1647" spans="2:5" x14ac:dyDescent="0.3">
      <c r="B1647" t="s">
        <v>226</v>
      </c>
      <c r="C1647" t="str">
        <f>IF(ISNUMBER(FIND(B1647,'Full TS'!#REF!)),"YES","N/A")</f>
        <v>N/A</v>
      </c>
      <c r="E1647" t="str">
        <f t="shared" si="34"/>
        <v>n/a</v>
      </c>
    </row>
    <row r="1648" spans="2:5" x14ac:dyDescent="0.3">
      <c r="B1648" t="s">
        <v>229</v>
      </c>
      <c r="C1648" t="str">
        <f>IF(ISNUMBER(FIND(B1648,'Full TS'!#REF!)),"YES","N/A")</f>
        <v>N/A</v>
      </c>
      <c r="E1648" t="str">
        <f t="shared" si="34"/>
        <v>n/a</v>
      </c>
    </row>
    <row r="1649" spans="1:22" x14ac:dyDescent="0.3">
      <c r="A1649" s="27">
        <v>37</v>
      </c>
      <c r="F1649" t="e" cm="1">
        <f t="array" aca="1" ref="F1649" ca="1">VLOOKUP(INDIRECT("'"&amp;"Full TS"&amp;"'!"&amp;"B"&amp;A1649),brandcode,2,FALSE)</f>
        <v>#N/A</v>
      </c>
      <c r="G1649" cm="1">
        <f t="array" aca="1" ref="G1649" ca="1">INDIRECT("'"&amp;"Full TS"&amp;"'!"&amp;"C"&amp;A1649)</f>
        <v>0</v>
      </c>
      <c r="H1649" t="str" cm="1">
        <f t="array" aca="1" ref="H1649" ca="1">IF(ISNUMBER(SEARCH("Android",INDIRECT("'"&amp;"Full TS"&amp;"'!"&amp;"D"&amp;A1649))),"AND",IF(ISNUMBER(SEARCH("iOS",INDIRECT("'"&amp;"Full TS"&amp;"'!"&amp;"D"&amp;A1649))),"iOS",IF(ISNUMBER(SEARCH("Mobile",INDIRECT("'"&amp;"Full TS"&amp;"'!"&amp;"D"&amp;A1649))),"MOB",IF(ISNUMBER(SEARCH("Desktop",INDIRECT("'"&amp;"Full TS"&amp;"'!"&amp;"D"&amp;A1649))),"DESK",IF(ISNUMBER(SEARCH("Display",INDIRECT("'"&amp;"Full TS"&amp;"'!"&amp;"D"&amp;A1649))),"DIS","")))))</f>
        <v/>
      </c>
      <c r="I1649" cm="1">
        <f t="array" aca="1" ref="I1649" ca="1">INDIRECT("'"&amp;"Full TS"&amp;"'!"&amp;"E"&amp;A1649)</f>
        <v>0</v>
      </c>
      <c r="J1649" cm="1">
        <f t="array" aca="1" ref="J1649" ca="1">INDIRECT("'"&amp;"Full TS"&amp;"'!"&amp;"F"&amp;A1649)</f>
        <v>0</v>
      </c>
      <c r="K1649" cm="1">
        <f t="array" aca="1" ref="K1649" ca="1">INDIRECT("'"&amp;"Full TS"&amp;"'!"&amp;"G"&amp;A1649)</f>
        <v>0</v>
      </c>
      <c r="L1649" cm="1">
        <f t="array" aca="1" ref="L1649" ca="1">INDIRECT("'"&amp;"Full TS"&amp;"'!"&amp;"H"&amp;A1649)</f>
        <v>0</v>
      </c>
      <c r="M1649" cm="1">
        <f t="array" aca="1" ref="M1649" ca="1">INDIRECT("'"&amp;"Full TS"&amp;"'!"&amp;"I"&amp;A1649)</f>
        <v>0</v>
      </c>
      <c r="N1649" cm="1">
        <f t="array" aca="1" ref="N1649" ca="1">INDIRECT("'"&amp;"Full TS"&amp;"'!"&amp;"J"&amp;A1649)</f>
        <v>0</v>
      </c>
      <c r="O1649" cm="1">
        <f t="array" aca="1" ref="O1649" ca="1">INDIRECT("'"&amp;"Full TS"&amp;"'!"&amp;"K"&amp;A1649)</f>
        <v>0</v>
      </c>
      <c r="P1649" cm="1">
        <f t="array" aca="1" ref="P1649" ca="1">INDIRECT("'"&amp;"Full TS"&amp;"'!"&amp;"L"&amp;A1649)</f>
        <v>0</v>
      </c>
      <c r="Q1649" cm="1">
        <f t="array" aca="1" ref="Q1649" ca="1">INDIRECT("'"&amp;"Full TS"&amp;"'!"&amp;"M"&amp;A1649)</f>
        <v>0</v>
      </c>
      <c r="R1649" cm="1">
        <f t="array" aca="1" ref="R1649" ca="1">INDIRECT("'"&amp;"Full TS"&amp;"'!"&amp;"N"&amp;A1649)</f>
        <v>0</v>
      </c>
      <c r="S1649" t="str" cm="1">
        <f t="array" aca="1" ref="S1649" ca="1">IF(ISNUMBER(SEARCH("www.",INDIRECT("'"&amp;"Full TS"&amp;"'!"&amp;"O"&amp;A1649))),"LP","AS")</f>
        <v>AS</v>
      </c>
      <c r="T1649" cm="1">
        <f t="array" aca="1" ref="T1649" ca="1">INDIRECT("'"&amp;"Full TS"&amp;"'!"&amp;"P"&amp;A1649)</f>
        <v>0</v>
      </c>
      <c r="U1649" t="str" cm="1">
        <f t="array" aca="1" ref="U1649" ca="1">IF(ISNUMBER(SEARCH("prospecting",INDIRECT("'"&amp;"Full TS"&amp;"'!"&amp;"Q"&amp;A1649))),"P","R")</f>
        <v>R</v>
      </c>
      <c r="V1649" cm="1">
        <f t="array" aca="1" ref="V1649" ca="1">INDIRECT("'"&amp;"Full TS"&amp;"'!"&amp;"R"&amp;A1649)</f>
        <v>0</v>
      </c>
    </row>
    <row r="1650" spans="1:22" x14ac:dyDescent="0.3">
      <c r="B1650" t="s">
        <v>182</v>
      </c>
      <c r="C1650" t="s">
        <v>183</v>
      </c>
    </row>
    <row r="1651" spans="1:22" x14ac:dyDescent="0.3">
      <c r="B1651" t="s">
        <v>184</v>
      </c>
      <c r="C1651" t="str">
        <f>IF(ISNUMBER(FIND(B1651,'Full TS'!#REF!)),"YES","N/A")</f>
        <v>N/A</v>
      </c>
      <c r="E1651" t="str">
        <f>IF(C1651="n/a","n/a",_xlfn.TEXTJOIN("-",FALSE,$F$1649:$S$1649,B1651,$U$1649:$V$1649))</f>
        <v>n/a</v>
      </c>
    </row>
    <row r="1652" spans="1:22" x14ac:dyDescent="0.3">
      <c r="B1652" t="s">
        <v>185</v>
      </c>
      <c r="C1652" t="str">
        <f>IF(ISNUMBER(FIND(B1652,'Full TS'!#REF!)),"YES","N/A")</f>
        <v>N/A</v>
      </c>
      <c r="E1652" t="str">
        <f t="shared" ref="E1652:E1695" si="35">IF(C1652="n/a","n/a",_xlfn.TEXTJOIN("-",FALSE,$F$1649:$S$1649,B1652,$U$1649:$V$1649))</f>
        <v>n/a</v>
      </c>
    </row>
    <row r="1653" spans="1:22" x14ac:dyDescent="0.3">
      <c r="B1653" t="s">
        <v>186</v>
      </c>
      <c r="C1653" t="str">
        <f>IF(ISNUMBER(FIND(B1653,'Full TS'!#REF!)),"YES","N/A")</f>
        <v>N/A</v>
      </c>
      <c r="E1653" t="str">
        <f t="shared" si="35"/>
        <v>n/a</v>
      </c>
    </row>
    <row r="1654" spans="1:22" x14ac:dyDescent="0.3">
      <c r="B1654" t="s">
        <v>187</v>
      </c>
      <c r="C1654" t="str">
        <f>IF(ISNUMBER(FIND(B1654,'Full TS'!#REF!)),"YES","N/A")</f>
        <v>N/A</v>
      </c>
      <c r="E1654" t="str">
        <f t="shared" si="35"/>
        <v>n/a</v>
      </c>
    </row>
    <row r="1655" spans="1:22" x14ac:dyDescent="0.3">
      <c r="B1655" t="s">
        <v>188</v>
      </c>
      <c r="C1655" t="str">
        <f>IF(ISNUMBER(FIND(B1655,'Full TS'!#REF!)),"YES","N/A")</f>
        <v>N/A</v>
      </c>
      <c r="E1655" t="str">
        <f t="shared" si="35"/>
        <v>n/a</v>
      </c>
    </row>
    <row r="1656" spans="1:22" x14ac:dyDescent="0.3">
      <c r="B1656" t="s">
        <v>189</v>
      </c>
      <c r="C1656" t="str">
        <f>IF(ISNUMBER(FIND(B1656,'Full TS'!#REF!)),"YES","N/A")</f>
        <v>N/A</v>
      </c>
      <c r="E1656" t="str">
        <f t="shared" si="35"/>
        <v>n/a</v>
      </c>
    </row>
    <row r="1657" spans="1:22" x14ac:dyDescent="0.3">
      <c r="B1657" t="s">
        <v>190</v>
      </c>
      <c r="C1657" t="str">
        <f>IF(ISNUMBER(FIND(B1657,'Full TS'!#REF!)),"YES","N/A")</f>
        <v>N/A</v>
      </c>
      <c r="E1657" t="str">
        <f t="shared" si="35"/>
        <v>n/a</v>
      </c>
    </row>
    <row r="1658" spans="1:22" x14ac:dyDescent="0.3">
      <c r="B1658" t="s">
        <v>191</v>
      </c>
      <c r="C1658" t="str">
        <f>IF(ISNUMBER(FIND(B1658,'Full TS'!#REF!)),"YES","N/A")</f>
        <v>N/A</v>
      </c>
      <c r="E1658" t="str">
        <f t="shared" si="35"/>
        <v>n/a</v>
      </c>
    </row>
    <row r="1659" spans="1:22" x14ac:dyDescent="0.3">
      <c r="B1659" t="s">
        <v>192</v>
      </c>
      <c r="C1659" t="str">
        <f>IF(ISNUMBER(FIND(B1659,'Full TS'!#REF!)),"YES","N/A")</f>
        <v>N/A</v>
      </c>
      <c r="E1659" t="str">
        <f t="shared" si="35"/>
        <v>n/a</v>
      </c>
    </row>
    <row r="1660" spans="1:22" x14ac:dyDescent="0.3">
      <c r="B1660" t="s">
        <v>193</v>
      </c>
      <c r="C1660" t="str">
        <f>IF(ISNUMBER(FIND(B1660,'Full TS'!#REF!)),"YES","N/A")</f>
        <v>N/A</v>
      </c>
      <c r="E1660" t="str">
        <f t="shared" si="35"/>
        <v>n/a</v>
      </c>
    </row>
    <row r="1661" spans="1:22" x14ac:dyDescent="0.3">
      <c r="B1661" t="s">
        <v>194</v>
      </c>
      <c r="C1661" t="str">
        <f>IF(ISNUMBER(FIND(B1661,'Full TS'!#REF!)),"YES","N/A")</f>
        <v>N/A</v>
      </c>
      <c r="E1661" t="str">
        <f t="shared" si="35"/>
        <v>n/a</v>
      </c>
    </row>
    <row r="1662" spans="1:22" x14ac:dyDescent="0.3">
      <c r="B1662" t="s">
        <v>195</v>
      </c>
      <c r="C1662" t="str">
        <f>IF(ISNUMBER(FIND(B1662,'Full TS'!#REF!)),"YES","N/A")</f>
        <v>N/A</v>
      </c>
      <c r="E1662" t="str">
        <f t="shared" si="35"/>
        <v>n/a</v>
      </c>
    </row>
    <row r="1663" spans="1:22" x14ac:dyDescent="0.3">
      <c r="B1663" t="s">
        <v>196</v>
      </c>
      <c r="C1663" t="str">
        <f>IF(ISNUMBER(FIND(B1663,'Full TS'!#REF!)),"YES","N/A")</f>
        <v>N/A</v>
      </c>
      <c r="E1663" t="str">
        <f t="shared" si="35"/>
        <v>n/a</v>
      </c>
    </row>
    <row r="1664" spans="1:22" x14ac:dyDescent="0.3">
      <c r="B1664" t="s">
        <v>197</v>
      </c>
      <c r="C1664" t="str">
        <f>IF(ISNUMBER(FIND(B1664,'Full TS'!#REF!)),"YES","N/A")</f>
        <v>N/A</v>
      </c>
      <c r="E1664" t="str">
        <f t="shared" si="35"/>
        <v>n/a</v>
      </c>
    </row>
    <row r="1665" spans="2:5" x14ac:dyDescent="0.3">
      <c r="B1665" t="s">
        <v>198</v>
      </c>
      <c r="C1665" t="str">
        <f>IF(ISNUMBER(FIND(B1665,'Full TS'!#REF!)),"YES","N/A")</f>
        <v>N/A</v>
      </c>
      <c r="E1665" t="str">
        <f t="shared" si="35"/>
        <v>n/a</v>
      </c>
    </row>
    <row r="1666" spans="2:5" x14ac:dyDescent="0.3">
      <c r="B1666" t="s">
        <v>199</v>
      </c>
      <c r="C1666" t="str">
        <f>IF(ISNUMBER(FIND(B1666,'Full TS'!#REF!)),"YES","N/A")</f>
        <v>N/A</v>
      </c>
      <c r="E1666" t="str">
        <f t="shared" si="35"/>
        <v>n/a</v>
      </c>
    </row>
    <row r="1667" spans="2:5" x14ac:dyDescent="0.3">
      <c r="B1667" t="s">
        <v>200</v>
      </c>
      <c r="C1667" t="str">
        <f>IF(ISNUMBER(FIND(B1667,'Full TS'!#REF!)),"YES","N/A")</f>
        <v>N/A</v>
      </c>
      <c r="E1667" t="str">
        <f t="shared" si="35"/>
        <v>n/a</v>
      </c>
    </row>
    <row r="1668" spans="2:5" x14ac:dyDescent="0.3">
      <c r="B1668" t="s">
        <v>201</v>
      </c>
      <c r="C1668" t="str">
        <f>IF(ISNUMBER(FIND(B1668,'Full TS'!#REF!)),"YES","N/A")</f>
        <v>N/A</v>
      </c>
      <c r="E1668" t="str">
        <f t="shared" si="35"/>
        <v>n/a</v>
      </c>
    </row>
    <row r="1669" spans="2:5" x14ac:dyDescent="0.3">
      <c r="B1669" t="s">
        <v>202</v>
      </c>
      <c r="C1669" t="str">
        <f>IF(ISNUMBER(FIND(B1669,'Full TS'!#REF!)),"YES","N/A")</f>
        <v>N/A</v>
      </c>
      <c r="E1669" t="str">
        <f t="shared" si="35"/>
        <v>n/a</v>
      </c>
    </row>
    <row r="1670" spans="2:5" x14ac:dyDescent="0.3">
      <c r="B1670" t="s">
        <v>203</v>
      </c>
      <c r="C1670" t="str">
        <f>IF(ISNUMBER(FIND(B1670,'Full TS'!#REF!)),"YES","N/A")</f>
        <v>N/A</v>
      </c>
      <c r="E1670" t="str">
        <f t="shared" si="35"/>
        <v>n/a</v>
      </c>
    </row>
    <row r="1671" spans="2:5" x14ac:dyDescent="0.3">
      <c r="B1671" t="s">
        <v>204</v>
      </c>
      <c r="C1671" t="str">
        <f>IF(ISNUMBER(FIND(B1671,'Full TS'!#REF!)),"YES","N/A")</f>
        <v>N/A</v>
      </c>
      <c r="E1671" t="str">
        <f t="shared" si="35"/>
        <v>n/a</v>
      </c>
    </row>
    <row r="1672" spans="2:5" x14ac:dyDescent="0.3">
      <c r="B1672" t="s">
        <v>205</v>
      </c>
      <c r="C1672" t="str">
        <f>IF(ISNUMBER(FIND(B1672,'Full TS'!#REF!)),"YES","N/A")</f>
        <v>N/A</v>
      </c>
      <c r="E1672" t="str">
        <f t="shared" si="35"/>
        <v>n/a</v>
      </c>
    </row>
    <row r="1673" spans="2:5" x14ac:dyDescent="0.3">
      <c r="B1673" t="s">
        <v>206</v>
      </c>
      <c r="C1673" t="str">
        <f>IF(ISNUMBER(FIND(B1673,'Full TS'!#REF!)),"YES","N/A")</f>
        <v>N/A</v>
      </c>
      <c r="E1673" t="str">
        <f t="shared" si="35"/>
        <v>n/a</v>
      </c>
    </row>
    <row r="1674" spans="2:5" x14ac:dyDescent="0.3">
      <c r="B1674" t="s">
        <v>207</v>
      </c>
      <c r="C1674" t="str">
        <f>IF(ISNUMBER(FIND(B1674,'Full TS'!#REF!)),"YES","N/A")</f>
        <v>N/A</v>
      </c>
      <c r="E1674" t="str">
        <f t="shared" si="35"/>
        <v>n/a</v>
      </c>
    </row>
    <row r="1675" spans="2:5" x14ac:dyDescent="0.3">
      <c r="B1675" t="s">
        <v>208</v>
      </c>
      <c r="C1675" t="str">
        <f>IF(ISNUMBER(FIND(B1675,'Full TS'!#REF!)),"YES","N/A")</f>
        <v>N/A</v>
      </c>
      <c r="E1675" t="str">
        <f t="shared" si="35"/>
        <v>n/a</v>
      </c>
    </row>
    <row r="1676" spans="2:5" x14ac:dyDescent="0.3">
      <c r="B1676" t="s">
        <v>209</v>
      </c>
      <c r="C1676" t="str">
        <f>IF(ISNUMBER(FIND(B1676,'Full TS'!#REF!)),"YES","N/A")</f>
        <v>N/A</v>
      </c>
      <c r="E1676" t="str">
        <f t="shared" si="35"/>
        <v>n/a</v>
      </c>
    </row>
    <row r="1677" spans="2:5" x14ac:dyDescent="0.3">
      <c r="B1677" t="s">
        <v>210</v>
      </c>
      <c r="C1677" t="str">
        <f>IF(ISNUMBER(FIND(B1677,'Full TS'!#REF!)),"YES","N/A")</f>
        <v>N/A</v>
      </c>
      <c r="E1677" t="str">
        <f t="shared" si="35"/>
        <v>n/a</v>
      </c>
    </row>
    <row r="1678" spans="2:5" x14ac:dyDescent="0.3">
      <c r="B1678" t="s">
        <v>211</v>
      </c>
      <c r="C1678" t="str">
        <f>IF(ISNUMBER(FIND(B1678,'Full TS'!#REF!)),"YES","N/A")</f>
        <v>N/A</v>
      </c>
      <c r="E1678" t="str">
        <f t="shared" si="35"/>
        <v>n/a</v>
      </c>
    </row>
    <row r="1679" spans="2:5" x14ac:dyDescent="0.3">
      <c r="B1679" t="s">
        <v>199</v>
      </c>
      <c r="C1679" t="str">
        <f>IF(ISNUMBER(FIND(B1679,'Full TS'!#REF!)),"YES","N/A")</f>
        <v>N/A</v>
      </c>
      <c r="E1679" t="str">
        <f t="shared" si="35"/>
        <v>n/a</v>
      </c>
    </row>
    <row r="1680" spans="2:5" x14ac:dyDescent="0.3">
      <c r="B1680" t="s">
        <v>212</v>
      </c>
      <c r="C1680" t="str">
        <f>IF(ISNUMBER(FIND(B1680,'Full TS'!#REF!)),"YES","N/A")</f>
        <v>N/A</v>
      </c>
      <c r="E1680" t="str">
        <f t="shared" si="35"/>
        <v>n/a</v>
      </c>
    </row>
    <row r="1681" spans="1:22" x14ac:dyDescent="0.3">
      <c r="B1681" t="s">
        <v>213</v>
      </c>
      <c r="C1681" t="str">
        <f>IF(ISNUMBER(FIND(B1681,'Full TS'!#REF!)),"YES","N/A")</f>
        <v>N/A</v>
      </c>
      <c r="E1681" t="str">
        <f t="shared" si="35"/>
        <v>n/a</v>
      </c>
    </row>
    <row r="1682" spans="1:22" x14ac:dyDescent="0.3">
      <c r="B1682" t="s">
        <v>214</v>
      </c>
      <c r="C1682" t="str">
        <f>IF(ISNUMBER(FIND(B1682,'Full TS'!#REF!)),"YES","N/A")</f>
        <v>N/A</v>
      </c>
      <c r="E1682" t="str">
        <f t="shared" si="35"/>
        <v>n/a</v>
      </c>
    </row>
    <row r="1683" spans="1:22" x14ac:dyDescent="0.3">
      <c r="B1683" t="s">
        <v>215</v>
      </c>
      <c r="C1683" t="str">
        <f>IF(ISNUMBER(FIND(B1683,'Full TS'!#REF!)),"YES","N/A")</f>
        <v>N/A</v>
      </c>
      <c r="E1683" t="str">
        <f t="shared" si="35"/>
        <v>n/a</v>
      </c>
    </row>
    <row r="1684" spans="1:22" x14ac:dyDescent="0.3">
      <c r="B1684" t="s">
        <v>216</v>
      </c>
      <c r="C1684" t="str">
        <f>IF(ISNUMBER(FIND(B1684,'Full TS'!#REF!)),"YES","N/A")</f>
        <v>N/A</v>
      </c>
      <c r="E1684" t="str">
        <f t="shared" si="35"/>
        <v>n/a</v>
      </c>
    </row>
    <row r="1685" spans="1:22" x14ac:dyDescent="0.3">
      <c r="B1685" t="s">
        <v>217</v>
      </c>
      <c r="C1685" t="str">
        <f>IF(ISNUMBER(FIND(B1685,'Full TS'!#REF!)),"YES","N/A")</f>
        <v>N/A</v>
      </c>
      <c r="E1685" t="str">
        <f t="shared" si="35"/>
        <v>n/a</v>
      </c>
    </row>
    <row r="1686" spans="1:22" x14ac:dyDescent="0.3">
      <c r="B1686" t="s">
        <v>218</v>
      </c>
      <c r="C1686" t="str">
        <f>IF(ISNUMBER(FIND(B1686,'Full TS'!#REF!)),"YES","N/A")</f>
        <v>N/A</v>
      </c>
      <c r="E1686" t="str">
        <f t="shared" si="35"/>
        <v>n/a</v>
      </c>
    </row>
    <row r="1687" spans="1:22" x14ac:dyDescent="0.3">
      <c r="B1687" t="s">
        <v>219</v>
      </c>
      <c r="C1687" t="str">
        <f>IF(ISNUMBER(FIND(B1687,'Full TS'!#REF!)),"YES","N/A")</f>
        <v>N/A</v>
      </c>
      <c r="E1687" t="str">
        <f t="shared" si="35"/>
        <v>n/a</v>
      </c>
    </row>
    <row r="1688" spans="1:22" x14ac:dyDescent="0.3">
      <c r="B1688" t="s">
        <v>220</v>
      </c>
      <c r="C1688" t="str">
        <f>IF(ISNUMBER(FIND(B1688,'Full TS'!#REF!)),"YES","N/A")</f>
        <v>N/A</v>
      </c>
      <c r="E1688" t="str">
        <f t="shared" si="35"/>
        <v>n/a</v>
      </c>
    </row>
    <row r="1689" spans="1:22" x14ac:dyDescent="0.3">
      <c r="B1689" t="s">
        <v>221</v>
      </c>
      <c r="C1689" t="str">
        <f>IF(ISNUMBER(FIND(B1689,'Full TS'!#REF!)),"YES","N/A")</f>
        <v>N/A</v>
      </c>
      <c r="E1689" t="str">
        <f t="shared" si="35"/>
        <v>n/a</v>
      </c>
    </row>
    <row r="1690" spans="1:22" x14ac:dyDescent="0.3">
      <c r="B1690" t="s">
        <v>222</v>
      </c>
      <c r="C1690" t="str">
        <f>IF(ISNUMBER(FIND(B1690,'Full TS'!#REF!)),"YES","N/A")</f>
        <v>N/A</v>
      </c>
      <c r="E1690" t="str">
        <f t="shared" si="35"/>
        <v>n/a</v>
      </c>
    </row>
    <row r="1691" spans="1:22" x14ac:dyDescent="0.3">
      <c r="B1691" t="s">
        <v>223</v>
      </c>
      <c r="C1691" t="str">
        <f>IF(ISNUMBER(FIND(B1691,'Full TS'!#REF!)),"YES","N/A")</f>
        <v>N/A</v>
      </c>
      <c r="E1691" t="str">
        <f t="shared" si="35"/>
        <v>n/a</v>
      </c>
    </row>
    <row r="1692" spans="1:22" x14ac:dyDescent="0.3">
      <c r="B1692" t="s">
        <v>224</v>
      </c>
      <c r="C1692" t="str">
        <f>IF(ISNUMBER(FIND(B1692,'Full TS'!#REF!)),"YES","N/A")</f>
        <v>N/A</v>
      </c>
      <c r="E1692" t="str">
        <f t="shared" si="35"/>
        <v>n/a</v>
      </c>
    </row>
    <row r="1693" spans="1:22" x14ac:dyDescent="0.3">
      <c r="B1693" t="s">
        <v>225</v>
      </c>
      <c r="C1693" t="str">
        <f>IF(ISNUMBER(FIND(B1693,'Full TS'!#REF!)),"YES","N/A")</f>
        <v>N/A</v>
      </c>
      <c r="E1693" t="str">
        <f t="shared" si="35"/>
        <v>n/a</v>
      </c>
    </row>
    <row r="1694" spans="1:22" x14ac:dyDescent="0.3">
      <c r="B1694" t="s">
        <v>226</v>
      </c>
      <c r="C1694" t="str">
        <f>IF(ISNUMBER(FIND(B1694,'Full TS'!#REF!)),"YES","N/A")</f>
        <v>N/A</v>
      </c>
      <c r="E1694" t="str">
        <f t="shared" si="35"/>
        <v>n/a</v>
      </c>
    </row>
    <row r="1695" spans="1:22" x14ac:dyDescent="0.3">
      <c r="B1695" t="s">
        <v>229</v>
      </c>
      <c r="C1695" t="str">
        <f>IF(ISNUMBER(FIND(B1695,'Full TS'!#REF!)),"YES","N/A")</f>
        <v>N/A</v>
      </c>
      <c r="E1695" t="str">
        <f t="shared" si="35"/>
        <v>n/a</v>
      </c>
    </row>
    <row r="1696" spans="1:22" x14ac:dyDescent="0.3">
      <c r="A1696" s="27">
        <v>38</v>
      </c>
      <c r="F1696" t="e" cm="1">
        <f t="array" aca="1" ref="F1696" ca="1">VLOOKUP(INDIRECT("'"&amp;"Full TS"&amp;"'!"&amp;"B"&amp;A1696),brandcode,2,FALSE)</f>
        <v>#N/A</v>
      </c>
      <c r="G1696" cm="1">
        <f t="array" aca="1" ref="G1696" ca="1">INDIRECT("'"&amp;"Full TS"&amp;"'!"&amp;"C"&amp;A1696)</f>
        <v>0</v>
      </c>
      <c r="H1696" t="str" cm="1">
        <f t="array" aca="1" ref="H1696" ca="1">IF(ISNUMBER(SEARCH("Android",INDIRECT("'"&amp;"Full TS"&amp;"'!"&amp;"D"&amp;A1696))),"AND",IF(ISNUMBER(SEARCH("iOS",INDIRECT("'"&amp;"Full TS"&amp;"'!"&amp;"D"&amp;A1696))),"iOS",IF(ISNUMBER(SEARCH("Mobile",INDIRECT("'"&amp;"Full TS"&amp;"'!"&amp;"D"&amp;A1696))),"MOB",IF(ISNUMBER(SEARCH("Desktop",INDIRECT("'"&amp;"Full TS"&amp;"'!"&amp;"D"&amp;A1696))),"DESK",IF(ISNUMBER(SEARCH("Display",INDIRECT("'"&amp;"Full TS"&amp;"'!"&amp;"D"&amp;A1696))),"DIS","")))))</f>
        <v/>
      </c>
      <c r="I1696" cm="1">
        <f t="array" aca="1" ref="I1696" ca="1">INDIRECT("'"&amp;"Full TS"&amp;"'!"&amp;"E"&amp;A1696)</f>
        <v>0</v>
      </c>
      <c r="J1696" cm="1">
        <f t="array" aca="1" ref="J1696" ca="1">INDIRECT("'"&amp;"Full TS"&amp;"'!"&amp;"F"&amp;A1696)</f>
        <v>0</v>
      </c>
      <c r="K1696" cm="1">
        <f t="array" aca="1" ref="K1696" ca="1">INDIRECT("'"&amp;"Full TS"&amp;"'!"&amp;"G"&amp;A1696)</f>
        <v>0</v>
      </c>
      <c r="L1696" cm="1">
        <f t="array" aca="1" ref="L1696" ca="1">INDIRECT("'"&amp;"Full TS"&amp;"'!"&amp;"H"&amp;A1696)</f>
        <v>0</v>
      </c>
      <c r="M1696" cm="1">
        <f t="array" aca="1" ref="M1696" ca="1">INDIRECT("'"&amp;"Full TS"&amp;"'!"&amp;"I"&amp;A1696)</f>
        <v>0</v>
      </c>
      <c r="N1696" cm="1">
        <f t="array" aca="1" ref="N1696" ca="1">INDIRECT("'"&amp;"Full TS"&amp;"'!"&amp;"J"&amp;A1696)</f>
        <v>0</v>
      </c>
      <c r="O1696" cm="1">
        <f t="array" aca="1" ref="O1696" ca="1">INDIRECT("'"&amp;"Full TS"&amp;"'!"&amp;"K"&amp;A1696)</f>
        <v>0</v>
      </c>
      <c r="P1696" cm="1">
        <f t="array" aca="1" ref="P1696" ca="1">INDIRECT("'"&amp;"Full TS"&amp;"'!"&amp;"L"&amp;A1696)</f>
        <v>0</v>
      </c>
      <c r="Q1696" cm="1">
        <f t="array" aca="1" ref="Q1696" ca="1">INDIRECT("'"&amp;"Full TS"&amp;"'!"&amp;"M"&amp;A1696)</f>
        <v>0</v>
      </c>
      <c r="R1696" cm="1">
        <f t="array" aca="1" ref="R1696" ca="1">INDIRECT("'"&amp;"Full TS"&amp;"'!"&amp;"N"&amp;A1696)</f>
        <v>0</v>
      </c>
      <c r="S1696" t="str" cm="1">
        <f t="array" aca="1" ref="S1696" ca="1">IF(ISNUMBER(SEARCH("www.",INDIRECT("'"&amp;"Full TS"&amp;"'!"&amp;"O"&amp;A1696))),"LP","AS")</f>
        <v>AS</v>
      </c>
      <c r="T1696" cm="1">
        <f t="array" aca="1" ref="T1696" ca="1">INDIRECT("'"&amp;"Full TS"&amp;"'!"&amp;"P"&amp;A1696)</f>
        <v>0</v>
      </c>
      <c r="U1696" t="str" cm="1">
        <f t="array" aca="1" ref="U1696" ca="1">IF(ISNUMBER(SEARCH("prospecting",INDIRECT("'"&amp;"Full TS"&amp;"'!"&amp;"Q"&amp;A1696))),"P","R")</f>
        <v>R</v>
      </c>
      <c r="V1696" cm="1">
        <f t="array" aca="1" ref="V1696" ca="1">INDIRECT("'"&amp;"Full TS"&amp;"'!"&amp;"R"&amp;A1696)</f>
        <v>0</v>
      </c>
    </row>
    <row r="1697" spans="2:5" x14ac:dyDescent="0.3">
      <c r="B1697" t="s">
        <v>182</v>
      </c>
      <c r="C1697" t="s">
        <v>183</v>
      </c>
    </row>
    <row r="1698" spans="2:5" x14ac:dyDescent="0.3">
      <c r="B1698" t="s">
        <v>184</v>
      </c>
      <c r="C1698" t="str">
        <f>IF(ISNUMBER(FIND(B1698,'Full TS'!#REF!)),"YES","N/A")</f>
        <v>N/A</v>
      </c>
      <c r="E1698" t="str">
        <f>IF(C1698="n/a","n/a",_xlfn.TEXTJOIN("-",FALSE,$F$1696:$S$1696,B1698,$U$1696:$V$1696))</f>
        <v>n/a</v>
      </c>
    </row>
    <row r="1699" spans="2:5" x14ac:dyDescent="0.3">
      <c r="B1699" t="s">
        <v>185</v>
      </c>
      <c r="C1699" t="str">
        <f>IF(ISNUMBER(FIND(B1699,'Full TS'!#REF!)),"YES","N/A")</f>
        <v>N/A</v>
      </c>
      <c r="E1699" t="str">
        <f t="shared" ref="E1699:E1742" si="36">IF(C1699="n/a","n/a",_xlfn.TEXTJOIN("-",FALSE,$F$1696:$S$1696,B1699,$U$1696:$V$1696))</f>
        <v>n/a</v>
      </c>
    </row>
    <row r="1700" spans="2:5" x14ac:dyDescent="0.3">
      <c r="B1700" t="s">
        <v>186</v>
      </c>
      <c r="C1700" t="str">
        <f>IF(ISNUMBER(FIND(B1700,'Full TS'!#REF!)),"YES","N/A")</f>
        <v>N/A</v>
      </c>
      <c r="E1700" t="str">
        <f t="shared" si="36"/>
        <v>n/a</v>
      </c>
    </row>
    <row r="1701" spans="2:5" x14ac:dyDescent="0.3">
      <c r="B1701" t="s">
        <v>187</v>
      </c>
      <c r="C1701" t="str">
        <f>IF(ISNUMBER(FIND(B1701,'Full TS'!#REF!)),"YES","N/A")</f>
        <v>N/A</v>
      </c>
      <c r="E1701" t="str">
        <f t="shared" si="36"/>
        <v>n/a</v>
      </c>
    </row>
    <row r="1702" spans="2:5" x14ac:dyDescent="0.3">
      <c r="B1702" t="s">
        <v>188</v>
      </c>
      <c r="C1702" t="str">
        <f>IF(ISNUMBER(FIND(B1702,'Full TS'!#REF!)),"YES","N/A")</f>
        <v>N/A</v>
      </c>
      <c r="E1702" t="str">
        <f t="shared" si="36"/>
        <v>n/a</v>
      </c>
    </row>
    <row r="1703" spans="2:5" x14ac:dyDescent="0.3">
      <c r="B1703" t="s">
        <v>189</v>
      </c>
      <c r="C1703" t="str">
        <f>IF(ISNUMBER(FIND(B1703,'Full TS'!#REF!)),"YES","N/A")</f>
        <v>N/A</v>
      </c>
      <c r="E1703" t="str">
        <f t="shared" si="36"/>
        <v>n/a</v>
      </c>
    </row>
    <row r="1704" spans="2:5" x14ac:dyDescent="0.3">
      <c r="B1704" t="s">
        <v>190</v>
      </c>
      <c r="C1704" t="str">
        <f>IF(ISNUMBER(FIND(B1704,'Full TS'!#REF!)),"YES","N/A")</f>
        <v>N/A</v>
      </c>
      <c r="E1704" t="str">
        <f t="shared" si="36"/>
        <v>n/a</v>
      </c>
    </row>
    <row r="1705" spans="2:5" x14ac:dyDescent="0.3">
      <c r="B1705" t="s">
        <v>191</v>
      </c>
      <c r="C1705" t="str">
        <f>IF(ISNUMBER(FIND(B1705,'Full TS'!#REF!)),"YES","N/A")</f>
        <v>N/A</v>
      </c>
      <c r="E1705" t="str">
        <f t="shared" si="36"/>
        <v>n/a</v>
      </c>
    </row>
    <row r="1706" spans="2:5" x14ac:dyDescent="0.3">
      <c r="B1706" t="s">
        <v>192</v>
      </c>
      <c r="C1706" t="str">
        <f>IF(ISNUMBER(FIND(B1706,'Full TS'!#REF!)),"YES","N/A")</f>
        <v>N/A</v>
      </c>
      <c r="E1706" t="str">
        <f t="shared" si="36"/>
        <v>n/a</v>
      </c>
    </row>
    <row r="1707" spans="2:5" x14ac:dyDescent="0.3">
      <c r="B1707" t="s">
        <v>193</v>
      </c>
      <c r="C1707" t="str">
        <f>IF(ISNUMBER(FIND(B1707,'Full TS'!#REF!)),"YES","N/A")</f>
        <v>N/A</v>
      </c>
      <c r="E1707" t="str">
        <f t="shared" si="36"/>
        <v>n/a</v>
      </c>
    </row>
    <row r="1708" spans="2:5" x14ac:dyDescent="0.3">
      <c r="B1708" t="s">
        <v>194</v>
      </c>
      <c r="C1708" t="str">
        <f>IF(ISNUMBER(FIND(B1708,'Full TS'!#REF!)),"YES","N/A")</f>
        <v>N/A</v>
      </c>
      <c r="E1708" t="str">
        <f t="shared" si="36"/>
        <v>n/a</v>
      </c>
    </row>
    <row r="1709" spans="2:5" x14ac:dyDescent="0.3">
      <c r="B1709" t="s">
        <v>195</v>
      </c>
      <c r="C1709" t="str">
        <f>IF(ISNUMBER(FIND(B1709,'Full TS'!#REF!)),"YES","N/A")</f>
        <v>N/A</v>
      </c>
      <c r="E1709" t="str">
        <f t="shared" si="36"/>
        <v>n/a</v>
      </c>
    </row>
    <row r="1710" spans="2:5" x14ac:dyDescent="0.3">
      <c r="B1710" t="s">
        <v>196</v>
      </c>
      <c r="C1710" t="str">
        <f>IF(ISNUMBER(FIND(B1710,'Full TS'!#REF!)),"YES","N/A")</f>
        <v>N/A</v>
      </c>
      <c r="E1710" t="str">
        <f t="shared" si="36"/>
        <v>n/a</v>
      </c>
    </row>
    <row r="1711" spans="2:5" x14ac:dyDescent="0.3">
      <c r="B1711" t="s">
        <v>197</v>
      </c>
      <c r="C1711" t="str">
        <f>IF(ISNUMBER(FIND(B1711,'Full TS'!#REF!)),"YES","N/A")</f>
        <v>N/A</v>
      </c>
      <c r="E1711" t="str">
        <f t="shared" si="36"/>
        <v>n/a</v>
      </c>
    </row>
    <row r="1712" spans="2:5" x14ac:dyDescent="0.3">
      <c r="B1712" t="s">
        <v>198</v>
      </c>
      <c r="C1712" t="str">
        <f>IF(ISNUMBER(FIND(B1712,'Full TS'!#REF!)),"YES","N/A")</f>
        <v>N/A</v>
      </c>
      <c r="E1712" t="str">
        <f t="shared" si="36"/>
        <v>n/a</v>
      </c>
    </row>
    <row r="1713" spans="2:5" x14ac:dyDescent="0.3">
      <c r="B1713" t="s">
        <v>199</v>
      </c>
      <c r="C1713" t="str">
        <f>IF(ISNUMBER(FIND(B1713,'Full TS'!#REF!)),"YES","N/A")</f>
        <v>N/A</v>
      </c>
      <c r="E1713" t="str">
        <f t="shared" si="36"/>
        <v>n/a</v>
      </c>
    </row>
    <row r="1714" spans="2:5" x14ac:dyDescent="0.3">
      <c r="B1714" t="s">
        <v>200</v>
      </c>
      <c r="C1714" t="str">
        <f>IF(ISNUMBER(FIND(B1714,'Full TS'!#REF!)),"YES","N/A")</f>
        <v>N/A</v>
      </c>
      <c r="E1714" t="str">
        <f t="shared" si="36"/>
        <v>n/a</v>
      </c>
    </row>
    <row r="1715" spans="2:5" x14ac:dyDescent="0.3">
      <c r="B1715" t="s">
        <v>201</v>
      </c>
      <c r="C1715" t="str">
        <f>IF(ISNUMBER(FIND(B1715,'Full TS'!#REF!)),"YES","N/A")</f>
        <v>N/A</v>
      </c>
      <c r="E1715" t="str">
        <f t="shared" si="36"/>
        <v>n/a</v>
      </c>
    </row>
    <row r="1716" spans="2:5" x14ac:dyDescent="0.3">
      <c r="B1716" t="s">
        <v>202</v>
      </c>
      <c r="C1716" t="str">
        <f>IF(ISNUMBER(FIND(B1716,'Full TS'!#REF!)),"YES","N/A")</f>
        <v>N/A</v>
      </c>
      <c r="E1716" t="str">
        <f t="shared" si="36"/>
        <v>n/a</v>
      </c>
    </row>
    <row r="1717" spans="2:5" x14ac:dyDescent="0.3">
      <c r="B1717" t="s">
        <v>203</v>
      </c>
      <c r="C1717" t="str">
        <f>IF(ISNUMBER(FIND(B1717,'Full TS'!#REF!)),"YES","N/A")</f>
        <v>N/A</v>
      </c>
      <c r="E1717" t="str">
        <f t="shared" si="36"/>
        <v>n/a</v>
      </c>
    </row>
    <row r="1718" spans="2:5" x14ac:dyDescent="0.3">
      <c r="B1718" t="s">
        <v>204</v>
      </c>
      <c r="C1718" t="str">
        <f>IF(ISNUMBER(FIND(B1718,'Full TS'!#REF!)),"YES","N/A")</f>
        <v>N/A</v>
      </c>
      <c r="E1718" t="str">
        <f t="shared" si="36"/>
        <v>n/a</v>
      </c>
    </row>
    <row r="1719" spans="2:5" x14ac:dyDescent="0.3">
      <c r="B1719" t="s">
        <v>205</v>
      </c>
      <c r="C1719" t="str">
        <f>IF(ISNUMBER(FIND(B1719,'Full TS'!#REF!)),"YES","N/A")</f>
        <v>N/A</v>
      </c>
      <c r="E1719" t="str">
        <f t="shared" si="36"/>
        <v>n/a</v>
      </c>
    </row>
    <row r="1720" spans="2:5" x14ac:dyDescent="0.3">
      <c r="B1720" t="s">
        <v>206</v>
      </c>
      <c r="C1720" t="str">
        <f>IF(ISNUMBER(FIND(B1720,'Full TS'!#REF!)),"YES","N/A")</f>
        <v>N/A</v>
      </c>
      <c r="E1720" t="str">
        <f t="shared" si="36"/>
        <v>n/a</v>
      </c>
    </row>
    <row r="1721" spans="2:5" x14ac:dyDescent="0.3">
      <c r="B1721" t="s">
        <v>207</v>
      </c>
      <c r="C1721" t="str">
        <f>IF(ISNUMBER(FIND(B1721,'Full TS'!#REF!)),"YES","N/A")</f>
        <v>N/A</v>
      </c>
      <c r="E1721" t="str">
        <f t="shared" si="36"/>
        <v>n/a</v>
      </c>
    </row>
    <row r="1722" spans="2:5" x14ac:dyDescent="0.3">
      <c r="B1722" t="s">
        <v>208</v>
      </c>
      <c r="C1722" t="str">
        <f>IF(ISNUMBER(FIND(B1722,'Full TS'!#REF!)),"YES","N/A")</f>
        <v>N/A</v>
      </c>
      <c r="E1722" t="str">
        <f t="shared" si="36"/>
        <v>n/a</v>
      </c>
    </row>
    <row r="1723" spans="2:5" x14ac:dyDescent="0.3">
      <c r="B1723" t="s">
        <v>209</v>
      </c>
      <c r="C1723" t="str">
        <f>IF(ISNUMBER(FIND(B1723,'Full TS'!#REF!)),"YES","N/A")</f>
        <v>N/A</v>
      </c>
      <c r="E1723" t="str">
        <f t="shared" si="36"/>
        <v>n/a</v>
      </c>
    </row>
    <row r="1724" spans="2:5" x14ac:dyDescent="0.3">
      <c r="B1724" t="s">
        <v>210</v>
      </c>
      <c r="C1724" t="str">
        <f>IF(ISNUMBER(FIND(B1724,'Full TS'!#REF!)),"YES","N/A")</f>
        <v>N/A</v>
      </c>
      <c r="E1724" t="str">
        <f t="shared" si="36"/>
        <v>n/a</v>
      </c>
    </row>
    <row r="1725" spans="2:5" x14ac:dyDescent="0.3">
      <c r="B1725" t="s">
        <v>211</v>
      </c>
      <c r="C1725" t="str">
        <f>IF(ISNUMBER(FIND(B1725,'Full TS'!#REF!)),"YES","N/A")</f>
        <v>N/A</v>
      </c>
      <c r="E1725" t="str">
        <f t="shared" si="36"/>
        <v>n/a</v>
      </c>
    </row>
    <row r="1726" spans="2:5" x14ac:dyDescent="0.3">
      <c r="B1726" t="s">
        <v>199</v>
      </c>
      <c r="C1726" t="str">
        <f>IF(ISNUMBER(FIND(B1726,'Full TS'!#REF!)),"YES","N/A")</f>
        <v>N/A</v>
      </c>
      <c r="E1726" t="str">
        <f t="shared" si="36"/>
        <v>n/a</v>
      </c>
    </row>
    <row r="1727" spans="2:5" x14ac:dyDescent="0.3">
      <c r="B1727" t="s">
        <v>212</v>
      </c>
      <c r="C1727" t="str">
        <f>IF(ISNUMBER(FIND(B1727,'Full TS'!#REF!)),"YES","N/A")</f>
        <v>N/A</v>
      </c>
      <c r="E1727" t="str">
        <f t="shared" si="36"/>
        <v>n/a</v>
      </c>
    </row>
    <row r="1728" spans="2:5" x14ac:dyDescent="0.3">
      <c r="B1728" t="s">
        <v>213</v>
      </c>
      <c r="C1728" t="str">
        <f>IF(ISNUMBER(FIND(B1728,'Full TS'!#REF!)),"YES","N/A")</f>
        <v>N/A</v>
      </c>
      <c r="E1728" t="str">
        <f t="shared" si="36"/>
        <v>n/a</v>
      </c>
    </row>
    <row r="1729" spans="1:22" x14ac:dyDescent="0.3">
      <c r="B1729" t="s">
        <v>214</v>
      </c>
      <c r="C1729" t="str">
        <f>IF(ISNUMBER(FIND(B1729,'Full TS'!#REF!)),"YES","N/A")</f>
        <v>N/A</v>
      </c>
      <c r="E1729" t="str">
        <f t="shared" si="36"/>
        <v>n/a</v>
      </c>
    </row>
    <row r="1730" spans="1:22" x14ac:dyDescent="0.3">
      <c r="B1730" t="s">
        <v>215</v>
      </c>
      <c r="C1730" t="str">
        <f>IF(ISNUMBER(FIND(B1730,'Full TS'!#REF!)),"YES","N/A")</f>
        <v>N/A</v>
      </c>
      <c r="E1730" t="str">
        <f t="shared" si="36"/>
        <v>n/a</v>
      </c>
    </row>
    <row r="1731" spans="1:22" x14ac:dyDescent="0.3">
      <c r="B1731" t="s">
        <v>216</v>
      </c>
      <c r="C1731" t="str">
        <f>IF(ISNUMBER(FIND(B1731,'Full TS'!#REF!)),"YES","N/A")</f>
        <v>N/A</v>
      </c>
      <c r="E1731" t="str">
        <f t="shared" si="36"/>
        <v>n/a</v>
      </c>
    </row>
    <row r="1732" spans="1:22" x14ac:dyDescent="0.3">
      <c r="B1732" t="s">
        <v>217</v>
      </c>
      <c r="C1732" t="str">
        <f>IF(ISNUMBER(FIND(B1732,'Full TS'!#REF!)),"YES","N/A")</f>
        <v>N/A</v>
      </c>
      <c r="E1732" t="str">
        <f t="shared" si="36"/>
        <v>n/a</v>
      </c>
    </row>
    <row r="1733" spans="1:22" x14ac:dyDescent="0.3">
      <c r="B1733" t="s">
        <v>218</v>
      </c>
      <c r="C1733" t="str">
        <f>IF(ISNUMBER(FIND(B1733,'Full TS'!#REF!)),"YES","N/A")</f>
        <v>N/A</v>
      </c>
      <c r="E1733" t="str">
        <f t="shared" si="36"/>
        <v>n/a</v>
      </c>
    </row>
    <row r="1734" spans="1:22" x14ac:dyDescent="0.3">
      <c r="B1734" t="s">
        <v>219</v>
      </c>
      <c r="C1734" t="str">
        <f>IF(ISNUMBER(FIND(B1734,'Full TS'!#REF!)),"YES","N/A")</f>
        <v>N/A</v>
      </c>
      <c r="E1734" t="str">
        <f t="shared" si="36"/>
        <v>n/a</v>
      </c>
    </row>
    <row r="1735" spans="1:22" x14ac:dyDescent="0.3">
      <c r="B1735" t="s">
        <v>220</v>
      </c>
      <c r="C1735" t="str">
        <f>IF(ISNUMBER(FIND(B1735,'Full TS'!#REF!)),"YES","N/A")</f>
        <v>N/A</v>
      </c>
      <c r="E1735" t="str">
        <f t="shared" si="36"/>
        <v>n/a</v>
      </c>
    </row>
    <row r="1736" spans="1:22" x14ac:dyDescent="0.3">
      <c r="B1736" t="s">
        <v>221</v>
      </c>
      <c r="C1736" t="str">
        <f>IF(ISNUMBER(FIND(B1736,'Full TS'!#REF!)),"YES","N/A")</f>
        <v>N/A</v>
      </c>
      <c r="E1736" t="str">
        <f t="shared" si="36"/>
        <v>n/a</v>
      </c>
    </row>
    <row r="1737" spans="1:22" x14ac:dyDescent="0.3">
      <c r="B1737" t="s">
        <v>222</v>
      </c>
      <c r="C1737" t="str">
        <f>IF(ISNUMBER(FIND(B1737,'Full TS'!#REF!)),"YES","N/A")</f>
        <v>N/A</v>
      </c>
      <c r="E1737" t="str">
        <f t="shared" si="36"/>
        <v>n/a</v>
      </c>
    </row>
    <row r="1738" spans="1:22" x14ac:dyDescent="0.3">
      <c r="B1738" t="s">
        <v>223</v>
      </c>
      <c r="C1738" t="str">
        <f>IF(ISNUMBER(FIND(B1738,'Full TS'!#REF!)),"YES","N/A")</f>
        <v>N/A</v>
      </c>
      <c r="E1738" t="str">
        <f t="shared" si="36"/>
        <v>n/a</v>
      </c>
    </row>
    <row r="1739" spans="1:22" x14ac:dyDescent="0.3">
      <c r="B1739" t="s">
        <v>224</v>
      </c>
      <c r="C1739" t="str">
        <f>IF(ISNUMBER(FIND(B1739,'Full TS'!#REF!)),"YES","N/A")</f>
        <v>N/A</v>
      </c>
      <c r="E1739" t="str">
        <f t="shared" si="36"/>
        <v>n/a</v>
      </c>
    </row>
    <row r="1740" spans="1:22" x14ac:dyDescent="0.3">
      <c r="B1740" t="s">
        <v>225</v>
      </c>
      <c r="C1740" t="str">
        <f>IF(ISNUMBER(FIND(B1740,'Full TS'!#REF!)),"YES","N/A")</f>
        <v>N/A</v>
      </c>
      <c r="E1740" t="str">
        <f t="shared" si="36"/>
        <v>n/a</v>
      </c>
    </row>
    <row r="1741" spans="1:22" x14ac:dyDescent="0.3">
      <c r="B1741" t="s">
        <v>226</v>
      </c>
      <c r="C1741" t="str">
        <f>IF(ISNUMBER(FIND(B1741,'Full TS'!#REF!)),"YES","N/A")</f>
        <v>N/A</v>
      </c>
      <c r="E1741" t="str">
        <f t="shared" si="36"/>
        <v>n/a</v>
      </c>
    </row>
    <row r="1742" spans="1:22" x14ac:dyDescent="0.3">
      <c r="B1742" t="s">
        <v>229</v>
      </c>
      <c r="C1742" t="str">
        <f>IF(ISNUMBER(FIND(B1742,'Full TS'!#REF!)),"YES","N/A")</f>
        <v>N/A</v>
      </c>
      <c r="E1742" t="str">
        <f t="shared" si="36"/>
        <v>n/a</v>
      </c>
    </row>
    <row r="1743" spans="1:22" x14ac:dyDescent="0.3">
      <c r="A1743" s="27">
        <v>39</v>
      </c>
      <c r="F1743" t="e" cm="1">
        <f t="array" aca="1" ref="F1743" ca="1">VLOOKUP(INDIRECT("'"&amp;"Full TS"&amp;"'!"&amp;"B"&amp;A1743),brandcode,2,FALSE)</f>
        <v>#N/A</v>
      </c>
      <c r="G1743" cm="1">
        <f t="array" aca="1" ref="G1743" ca="1">INDIRECT("'"&amp;"Full TS"&amp;"'!"&amp;"C"&amp;A1743)</f>
        <v>0</v>
      </c>
      <c r="H1743" t="str" cm="1">
        <f t="array" aca="1" ref="H1743" ca="1">IF(ISNUMBER(SEARCH("Android",INDIRECT("'"&amp;"Full TS"&amp;"'!"&amp;"D"&amp;A1743))),"AND",IF(ISNUMBER(SEARCH("iOS",INDIRECT("'"&amp;"Full TS"&amp;"'!"&amp;"D"&amp;A1743))),"iOS",IF(ISNUMBER(SEARCH("Mobile",INDIRECT("'"&amp;"Full TS"&amp;"'!"&amp;"D"&amp;A1743))),"MOB",IF(ISNUMBER(SEARCH("Desktop",INDIRECT("'"&amp;"Full TS"&amp;"'!"&amp;"D"&amp;A1743))),"DESK",IF(ISNUMBER(SEARCH("Display",INDIRECT("'"&amp;"Full TS"&amp;"'!"&amp;"D"&amp;A1743))),"DIS","")))))</f>
        <v/>
      </c>
      <c r="I1743" cm="1">
        <f t="array" aca="1" ref="I1743" ca="1">INDIRECT("'"&amp;"Full TS"&amp;"'!"&amp;"E"&amp;A1743)</f>
        <v>0</v>
      </c>
      <c r="J1743" cm="1">
        <f t="array" aca="1" ref="J1743" ca="1">INDIRECT("'"&amp;"Full TS"&amp;"'!"&amp;"F"&amp;A1743)</f>
        <v>0</v>
      </c>
      <c r="K1743" cm="1">
        <f t="array" aca="1" ref="K1743" ca="1">INDIRECT("'"&amp;"Full TS"&amp;"'!"&amp;"G"&amp;A1743)</f>
        <v>0</v>
      </c>
      <c r="L1743" cm="1">
        <f t="array" aca="1" ref="L1743" ca="1">INDIRECT("'"&amp;"Full TS"&amp;"'!"&amp;"H"&amp;A1743)</f>
        <v>0</v>
      </c>
      <c r="M1743" cm="1">
        <f t="array" aca="1" ref="M1743" ca="1">INDIRECT("'"&amp;"Full TS"&amp;"'!"&amp;"I"&amp;A1743)</f>
        <v>0</v>
      </c>
      <c r="N1743" cm="1">
        <f t="array" aca="1" ref="N1743" ca="1">INDIRECT("'"&amp;"Full TS"&amp;"'!"&amp;"J"&amp;A1743)</f>
        <v>0</v>
      </c>
      <c r="O1743" cm="1">
        <f t="array" aca="1" ref="O1743" ca="1">INDIRECT("'"&amp;"Full TS"&amp;"'!"&amp;"K"&amp;A1743)</f>
        <v>0</v>
      </c>
      <c r="P1743" cm="1">
        <f t="array" aca="1" ref="P1743" ca="1">INDIRECT("'"&amp;"Full TS"&amp;"'!"&amp;"L"&amp;A1743)</f>
        <v>0</v>
      </c>
      <c r="Q1743" cm="1">
        <f t="array" aca="1" ref="Q1743" ca="1">INDIRECT("'"&amp;"Full TS"&amp;"'!"&amp;"M"&amp;A1743)</f>
        <v>0</v>
      </c>
      <c r="R1743" cm="1">
        <f t="array" aca="1" ref="R1743" ca="1">INDIRECT("'"&amp;"Full TS"&amp;"'!"&amp;"N"&amp;A1743)</f>
        <v>0</v>
      </c>
      <c r="S1743" t="str" cm="1">
        <f t="array" aca="1" ref="S1743" ca="1">IF(ISNUMBER(SEARCH("www.",INDIRECT("'"&amp;"Full TS"&amp;"'!"&amp;"O"&amp;A1743))),"LP","AS")</f>
        <v>AS</v>
      </c>
      <c r="T1743" cm="1">
        <f t="array" aca="1" ref="T1743" ca="1">INDIRECT("'"&amp;"Full TS"&amp;"'!"&amp;"P"&amp;A1743)</f>
        <v>0</v>
      </c>
      <c r="U1743" t="str" cm="1">
        <f t="array" aca="1" ref="U1743" ca="1">IF(ISNUMBER(SEARCH("prospecting",INDIRECT("'"&amp;"Full TS"&amp;"'!"&amp;"Q"&amp;A1743))),"P","R")</f>
        <v>R</v>
      </c>
      <c r="V1743" cm="1">
        <f t="array" aca="1" ref="V1743" ca="1">INDIRECT("'"&amp;"Full TS"&amp;"'!"&amp;"R"&amp;A1743)</f>
        <v>0</v>
      </c>
    </row>
    <row r="1744" spans="1:22" x14ac:dyDescent="0.3">
      <c r="B1744" t="s">
        <v>182</v>
      </c>
      <c r="C1744" t="s">
        <v>183</v>
      </c>
    </row>
    <row r="1745" spans="2:5" x14ac:dyDescent="0.3">
      <c r="B1745" t="s">
        <v>184</v>
      </c>
      <c r="C1745" t="str">
        <f>IF(ISNUMBER(FIND(B1745,'Full TS'!#REF!)),"YES","N/A")</f>
        <v>N/A</v>
      </c>
      <c r="E1745" t="str">
        <f>IF(C1745="n/a","n/a",_xlfn.TEXTJOIN("-",FALSE,$F$1743:$S$1743,B1745,$U$1743:$V$1743))</f>
        <v>n/a</v>
      </c>
    </row>
    <row r="1746" spans="2:5" x14ac:dyDescent="0.3">
      <c r="B1746" t="s">
        <v>185</v>
      </c>
      <c r="C1746" t="str">
        <f>IF(ISNUMBER(FIND(B1746,'Full TS'!#REF!)),"YES","N/A")</f>
        <v>N/A</v>
      </c>
      <c r="E1746" t="str">
        <f t="shared" ref="E1746:E1789" si="37">IF(C1746="n/a","n/a",_xlfn.TEXTJOIN("-",FALSE,$F$1743:$S$1743,B1746,$U$1743:$V$1743))</f>
        <v>n/a</v>
      </c>
    </row>
    <row r="1747" spans="2:5" x14ac:dyDescent="0.3">
      <c r="B1747" t="s">
        <v>186</v>
      </c>
      <c r="C1747" t="str">
        <f>IF(ISNUMBER(FIND(B1747,'Full TS'!#REF!)),"YES","N/A")</f>
        <v>N/A</v>
      </c>
      <c r="E1747" t="str">
        <f t="shared" si="37"/>
        <v>n/a</v>
      </c>
    </row>
    <row r="1748" spans="2:5" x14ac:dyDescent="0.3">
      <c r="B1748" t="s">
        <v>187</v>
      </c>
      <c r="C1748" t="str">
        <f>IF(ISNUMBER(FIND(B1748,'Full TS'!#REF!)),"YES","N/A")</f>
        <v>N/A</v>
      </c>
      <c r="E1748" t="str">
        <f t="shared" si="37"/>
        <v>n/a</v>
      </c>
    </row>
    <row r="1749" spans="2:5" x14ac:dyDescent="0.3">
      <c r="B1749" t="s">
        <v>188</v>
      </c>
      <c r="C1749" t="str">
        <f>IF(ISNUMBER(FIND(B1749,'Full TS'!#REF!)),"YES","N/A")</f>
        <v>N/A</v>
      </c>
      <c r="E1749" t="str">
        <f t="shared" si="37"/>
        <v>n/a</v>
      </c>
    </row>
    <row r="1750" spans="2:5" x14ac:dyDescent="0.3">
      <c r="B1750" t="s">
        <v>189</v>
      </c>
      <c r="C1750" t="str">
        <f>IF(ISNUMBER(FIND(B1750,'Full TS'!#REF!)),"YES","N/A")</f>
        <v>N/A</v>
      </c>
      <c r="E1750" t="str">
        <f t="shared" si="37"/>
        <v>n/a</v>
      </c>
    </row>
    <row r="1751" spans="2:5" x14ac:dyDescent="0.3">
      <c r="B1751" t="s">
        <v>190</v>
      </c>
      <c r="C1751" t="str">
        <f>IF(ISNUMBER(FIND(B1751,'Full TS'!#REF!)),"YES","N/A")</f>
        <v>N/A</v>
      </c>
      <c r="E1751" t="str">
        <f t="shared" si="37"/>
        <v>n/a</v>
      </c>
    </row>
    <row r="1752" spans="2:5" x14ac:dyDescent="0.3">
      <c r="B1752" t="s">
        <v>191</v>
      </c>
      <c r="C1752" t="str">
        <f>IF(ISNUMBER(FIND(B1752,'Full TS'!#REF!)),"YES","N/A")</f>
        <v>N/A</v>
      </c>
      <c r="E1752" t="str">
        <f t="shared" si="37"/>
        <v>n/a</v>
      </c>
    </row>
    <row r="1753" spans="2:5" x14ac:dyDescent="0.3">
      <c r="B1753" t="s">
        <v>192</v>
      </c>
      <c r="C1753" t="str">
        <f>IF(ISNUMBER(FIND(B1753,'Full TS'!#REF!)),"YES","N/A")</f>
        <v>N/A</v>
      </c>
      <c r="E1753" t="str">
        <f t="shared" si="37"/>
        <v>n/a</v>
      </c>
    </row>
    <row r="1754" spans="2:5" x14ac:dyDescent="0.3">
      <c r="B1754" t="s">
        <v>193</v>
      </c>
      <c r="C1754" t="str">
        <f>IF(ISNUMBER(FIND(B1754,'Full TS'!#REF!)),"YES","N/A")</f>
        <v>N/A</v>
      </c>
      <c r="E1754" t="str">
        <f t="shared" si="37"/>
        <v>n/a</v>
      </c>
    </row>
    <row r="1755" spans="2:5" x14ac:dyDescent="0.3">
      <c r="B1755" t="s">
        <v>194</v>
      </c>
      <c r="C1755" t="str">
        <f>IF(ISNUMBER(FIND(B1755,'Full TS'!#REF!)),"YES","N/A")</f>
        <v>N/A</v>
      </c>
      <c r="E1755" t="str">
        <f t="shared" si="37"/>
        <v>n/a</v>
      </c>
    </row>
    <row r="1756" spans="2:5" x14ac:dyDescent="0.3">
      <c r="B1756" t="s">
        <v>195</v>
      </c>
      <c r="C1756" t="str">
        <f>IF(ISNUMBER(FIND(B1756,'Full TS'!#REF!)),"YES","N/A")</f>
        <v>N/A</v>
      </c>
      <c r="E1756" t="str">
        <f t="shared" si="37"/>
        <v>n/a</v>
      </c>
    </row>
    <row r="1757" spans="2:5" x14ac:dyDescent="0.3">
      <c r="B1757" t="s">
        <v>196</v>
      </c>
      <c r="C1757" t="str">
        <f>IF(ISNUMBER(FIND(B1757,'Full TS'!#REF!)),"YES","N/A")</f>
        <v>N/A</v>
      </c>
      <c r="E1757" t="str">
        <f t="shared" si="37"/>
        <v>n/a</v>
      </c>
    </row>
    <row r="1758" spans="2:5" x14ac:dyDescent="0.3">
      <c r="B1758" t="s">
        <v>197</v>
      </c>
      <c r="C1758" t="str">
        <f>IF(ISNUMBER(FIND(B1758,'Full TS'!#REF!)),"YES","N/A")</f>
        <v>N/A</v>
      </c>
      <c r="E1758" t="str">
        <f t="shared" si="37"/>
        <v>n/a</v>
      </c>
    </row>
    <row r="1759" spans="2:5" x14ac:dyDescent="0.3">
      <c r="B1759" t="s">
        <v>198</v>
      </c>
      <c r="C1759" t="str">
        <f>IF(ISNUMBER(FIND(B1759,'Full TS'!#REF!)),"YES","N/A")</f>
        <v>N/A</v>
      </c>
      <c r="E1759" t="str">
        <f t="shared" si="37"/>
        <v>n/a</v>
      </c>
    </row>
    <row r="1760" spans="2:5" x14ac:dyDescent="0.3">
      <c r="B1760" t="s">
        <v>199</v>
      </c>
      <c r="C1760" t="str">
        <f>IF(ISNUMBER(FIND(B1760,'Full TS'!#REF!)),"YES","N/A")</f>
        <v>N/A</v>
      </c>
      <c r="E1760" t="str">
        <f t="shared" si="37"/>
        <v>n/a</v>
      </c>
    </row>
    <row r="1761" spans="2:5" x14ac:dyDescent="0.3">
      <c r="B1761" t="s">
        <v>200</v>
      </c>
      <c r="C1761" t="str">
        <f>IF(ISNUMBER(FIND(B1761,'Full TS'!#REF!)),"YES","N/A")</f>
        <v>N/A</v>
      </c>
      <c r="E1761" t="str">
        <f t="shared" si="37"/>
        <v>n/a</v>
      </c>
    </row>
    <row r="1762" spans="2:5" x14ac:dyDescent="0.3">
      <c r="B1762" t="s">
        <v>201</v>
      </c>
      <c r="C1762" t="str">
        <f>IF(ISNUMBER(FIND(B1762,'Full TS'!#REF!)),"YES","N/A")</f>
        <v>N/A</v>
      </c>
      <c r="E1762" t="str">
        <f t="shared" si="37"/>
        <v>n/a</v>
      </c>
    </row>
    <row r="1763" spans="2:5" x14ac:dyDescent="0.3">
      <c r="B1763" t="s">
        <v>202</v>
      </c>
      <c r="C1763" t="str">
        <f>IF(ISNUMBER(FIND(B1763,'Full TS'!#REF!)),"YES","N/A")</f>
        <v>N/A</v>
      </c>
      <c r="E1763" t="str">
        <f t="shared" si="37"/>
        <v>n/a</v>
      </c>
    </row>
    <row r="1764" spans="2:5" x14ac:dyDescent="0.3">
      <c r="B1764" t="s">
        <v>203</v>
      </c>
      <c r="C1764" t="str">
        <f>IF(ISNUMBER(FIND(B1764,'Full TS'!#REF!)),"YES","N/A")</f>
        <v>N/A</v>
      </c>
      <c r="E1764" t="str">
        <f t="shared" si="37"/>
        <v>n/a</v>
      </c>
    </row>
    <row r="1765" spans="2:5" x14ac:dyDescent="0.3">
      <c r="B1765" t="s">
        <v>204</v>
      </c>
      <c r="C1765" t="str">
        <f>IF(ISNUMBER(FIND(B1765,'Full TS'!#REF!)),"YES","N/A")</f>
        <v>N/A</v>
      </c>
      <c r="E1765" t="str">
        <f t="shared" si="37"/>
        <v>n/a</v>
      </c>
    </row>
    <row r="1766" spans="2:5" x14ac:dyDescent="0.3">
      <c r="B1766" t="s">
        <v>205</v>
      </c>
      <c r="C1766" t="str">
        <f>IF(ISNUMBER(FIND(B1766,'Full TS'!#REF!)),"YES","N/A")</f>
        <v>N/A</v>
      </c>
      <c r="E1766" t="str">
        <f t="shared" si="37"/>
        <v>n/a</v>
      </c>
    </row>
    <row r="1767" spans="2:5" x14ac:dyDescent="0.3">
      <c r="B1767" t="s">
        <v>206</v>
      </c>
      <c r="C1767" t="str">
        <f>IF(ISNUMBER(FIND(B1767,'Full TS'!#REF!)),"YES","N/A")</f>
        <v>N/A</v>
      </c>
      <c r="E1767" t="str">
        <f t="shared" si="37"/>
        <v>n/a</v>
      </c>
    </row>
    <row r="1768" spans="2:5" x14ac:dyDescent="0.3">
      <c r="B1768" t="s">
        <v>207</v>
      </c>
      <c r="C1768" t="str">
        <f>IF(ISNUMBER(FIND(B1768,'Full TS'!#REF!)),"YES","N/A")</f>
        <v>N/A</v>
      </c>
      <c r="E1768" t="str">
        <f t="shared" si="37"/>
        <v>n/a</v>
      </c>
    </row>
    <row r="1769" spans="2:5" x14ac:dyDescent="0.3">
      <c r="B1769" t="s">
        <v>208</v>
      </c>
      <c r="C1769" t="str">
        <f>IF(ISNUMBER(FIND(B1769,'Full TS'!#REF!)),"YES","N/A")</f>
        <v>N/A</v>
      </c>
      <c r="E1769" t="str">
        <f t="shared" si="37"/>
        <v>n/a</v>
      </c>
    </row>
    <row r="1770" spans="2:5" x14ac:dyDescent="0.3">
      <c r="B1770" t="s">
        <v>209</v>
      </c>
      <c r="C1770" t="str">
        <f>IF(ISNUMBER(FIND(B1770,'Full TS'!#REF!)),"YES","N/A")</f>
        <v>N/A</v>
      </c>
      <c r="E1770" t="str">
        <f t="shared" si="37"/>
        <v>n/a</v>
      </c>
    </row>
    <row r="1771" spans="2:5" x14ac:dyDescent="0.3">
      <c r="B1771" t="s">
        <v>210</v>
      </c>
      <c r="C1771" t="str">
        <f>IF(ISNUMBER(FIND(B1771,'Full TS'!#REF!)),"YES","N/A")</f>
        <v>N/A</v>
      </c>
      <c r="E1771" t="str">
        <f t="shared" si="37"/>
        <v>n/a</v>
      </c>
    </row>
    <row r="1772" spans="2:5" x14ac:dyDescent="0.3">
      <c r="B1772" t="s">
        <v>211</v>
      </c>
      <c r="C1772" t="str">
        <f>IF(ISNUMBER(FIND(B1772,'Full TS'!#REF!)),"YES","N/A")</f>
        <v>N/A</v>
      </c>
      <c r="E1772" t="str">
        <f t="shared" si="37"/>
        <v>n/a</v>
      </c>
    </row>
    <row r="1773" spans="2:5" x14ac:dyDescent="0.3">
      <c r="B1773" t="s">
        <v>199</v>
      </c>
      <c r="C1773" t="str">
        <f>IF(ISNUMBER(FIND(B1773,'Full TS'!#REF!)),"YES","N/A")</f>
        <v>N/A</v>
      </c>
      <c r="E1773" t="str">
        <f t="shared" si="37"/>
        <v>n/a</v>
      </c>
    </row>
    <row r="1774" spans="2:5" x14ac:dyDescent="0.3">
      <c r="B1774" t="s">
        <v>212</v>
      </c>
      <c r="C1774" t="str">
        <f>IF(ISNUMBER(FIND(B1774,'Full TS'!#REF!)),"YES","N/A")</f>
        <v>N/A</v>
      </c>
      <c r="E1774" t="str">
        <f t="shared" si="37"/>
        <v>n/a</v>
      </c>
    </row>
    <row r="1775" spans="2:5" x14ac:dyDescent="0.3">
      <c r="B1775" t="s">
        <v>213</v>
      </c>
      <c r="C1775" t="str">
        <f>IF(ISNUMBER(FIND(B1775,'Full TS'!#REF!)),"YES","N/A")</f>
        <v>N/A</v>
      </c>
      <c r="E1775" t="str">
        <f t="shared" si="37"/>
        <v>n/a</v>
      </c>
    </row>
    <row r="1776" spans="2:5" x14ac:dyDescent="0.3">
      <c r="B1776" t="s">
        <v>214</v>
      </c>
      <c r="C1776" t="str">
        <f>IF(ISNUMBER(FIND(B1776,'Full TS'!#REF!)),"YES","N/A")</f>
        <v>N/A</v>
      </c>
      <c r="E1776" t="str">
        <f t="shared" si="37"/>
        <v>n/a</v>
      </c>
    </row>
    <row r="1777" spans="1:22" x14ac:dyDescent="0.3">
      <c r="B1777" t="s">
        <v>215</v>
      </c>
      <c r="C1777" t="str">
        <f>IF(ISNUMBER(FIND(B1777,'Full TS'!#REF!)),"YES","N/A")</f>
        <v>N/A</v>
      </c>
      <c r="E1777" t="str">
        <f t="shared" si="37"/>
        <v>n/a</v>
      </c>
    </row>
    <row r="1778" spans="1:22" x14ac:dyDescent="0.3">
      <c r="B1778" t="s">
        <v>216</v>
      </c>
      <c r="C1778" t="str">
        <f>IF(ISNUMBER(FIND(B1778,'Full TS'!#REF!)),"YES","N/A")</f>
        <v>N/A</v>
      </c>
      <c r="E1778" t="str">
        <f t="shared" si="37"/>
        <v>n/a</v>
      </c>
    </row>
    <row r="1779" spans="1:22" x14ac:dyDescent="0.3">
      <c r="B1779" t="s">
        <v>217</v>
      </c>
      <c r="C1779" t="str">
        <f>IF(ISNUMBER(FIND(B1779,'Full TS'!#REF!)),"YES","N/A")</f>
        <v>N/A</v>
      </c>
      <c r="E1779" t="str">
        <f t="shared" si="37"/>
        <v>n/a</v>
      </c>
    </row>
    <row r="1780" spans="1:22" x14ac:dyDescent="0.3">
      <c r="B1780" t="s">
        <v>218</v>
      </c>
      <c r="C1780" t="str">
        <f>IF(ISNUMBER(FIND(B1780,'Full TS'!#REF!)),"YES","N/A")</f>
        <v>N/A</v>
      </c>
      <c r="E1780" t="str">
        <f t="shared" si="37"/>
        <v>n/a</v>
      </c>
    </row>
    <row r="1781" spans="1:22" x14ac:dyDescent="0.3">
      <c r="B1781" t="s">
        <v>219</v>
      </c>
      <c r="C1781" t="str">
        <f>IF(ISNUMBER(FIND(B1781,'Full TS'!#REF!)),"YES","N/A")</f>
        <v>N/A</v>
      </c>
      <c r="E1781" t="str">
        <f t="shared" si="37"/>
        <v>n/a</v>
      </c>
    </row>
    <row r="1782" spans="1:22" x14ac:dyDescent="0.3">
      <c r="B1782" t="s">
        <v>220</v>
      </c>
      <c r="C1782" t="str">
        <f>IF(ISNUMBER(FIND(B1782,'Full TS'!#REF!)),"YES","N/A")</f>
        <v>N/A</v>
      </c>
      <c r="E1782" t="str">
        <f t="shared" si="37"/>
        <v>n/a</v>
      </c>
    </row>
    <row r="1783" spans="1:22" x14ac:dyDescent="0.3">
      <c r="B1783" t="s">
        <v>221</v>
      </c>
      <c r="C1783" t="str">
        <f>IF(ISNUMBER(FIND(B1783,'Full TS'!#REF!)),"YES","N/A")</f>
        <v>N/A</v>
      </c>
      <c r="E1783" t="str">
        <f t="shared" si="37"/>
        <v>n/a</v>
      </c>
    </row>
    <row r="1784" spans="1:22" x14ac:dyDescent="0.3">
      <c r="B1784" t="s">
        <v>222</v>
      </c>
      <c r="C1784" t="str">
        <f>IF(ISNUMBER(FIND(B1784,'Full TS'!#REF!)),"YES","N/A")</f>
        <v>N/A</v>
      </c>
      <c r="E1784" t="str">
        <f t="shared" si="37"/>
        <v>n/a</v>
      </c>
    </row>
    <row r="1785" spans="1:22" x14ac:dyDescent="0.3">
      <c r="B1785" t="s">
        <v>223</v>
      </c>
      <c r="C1785" t="str">
        <f>IF(ISNUMBER(FIND(B1785,'Full TS'!#REF!)),"YES","N/A")</f>
        <v>N/A</v>
      </c>
      <c r="E1785" t="str">
        <f t="shared" si="37"/>
        <v>n/a</v>
      </c>
    </row>
    <row r="1786" spans="1:22" x14ac:dyDescent="0.3">
      <c r="B1786" t="s">
        <v>224</v>
      </c>
      <c r="C1786" t="str">
        <f>IF(ISNUMBER(FIND(B1786,'Full TS'!#REF!)),"YES","N/A")</f>
        <v>N/A</v>
      </c>
      <c r="E1786" t="str">
        <f t="shared" si="37"/>
        <v>n/a</v>
      </c>
    </row>
    <row r="1787" spans="1:22" x14ac:dyDescent="0.3">
      <c r="B1787" t="s">
        <v>225</v>
      </c>
      <c r="C1787" t="str">
        <f>IF(ISNUMBER(FIND(B1787,'Full TS'!#REF!)),"YES","N/A")</f>
        <v>N/A</v>
      </c>
      <c r="E1787" t="str">
        <f t="shared" si="37"/>
        <v>n/a</v>
      </c>
    </row>
    <row r="1788" spans="1:22" x14ac:dyDescent="0.3">
      <c r="B1788" t="s">
        <v>226</v>
      </c>
      <c r="C1788" t="str">
        <f>IF(ISNUMBER(FIND(B1788,'Full TS'!#REF!)),"YES","N/A")</f>
        <v>N/A</v>
      </c>
      <c r="E1788" t="str">
        <f t="shared" si="37"/>
        <v>n/a</v>
      </c>
    </row>
    <row r="1789" spans="1:22" x14ac:dyDescent="0.3">
      <c r="B1789" t="s">
        <v>229</v>
      </c>
      <c r="C1789" t="str">
        <f>IF(ISNUMBER(FIND(B1789,'Full TS'!#REF!)),"YES","N/A")</f>
        <v>N/A</v>
      </c>
      <c r="E1789" t="str">
        <f t="shared" si="37"/>
        <v>n/a</v>
      </c>
    </row>
    <row r="1790" spans="1:22" x14ac:dyDescent="0.3">
      <c r="A1790" s="27">
        <v>40</v>
      </c>
      <c r="F1790" t="e" cm="1">
        <f t="array" aca="1" ref="F1790" ca="1">VLOOKUP(INDIRECT("'"&amp;"Full TS"&amp;"'!"&amp;"B"&amp;A1790),brandcode,2,FALSE)</f>
        <v>#N/A</v>
      </c>
      <c r="G1790" cm="1">
        <f t="array" aca="1" ref="G1790" ca="1">INDIRECT("'"&amp;"Full TS"&amp;"'!"&amp;"C"&amp;A1790)</f>
        <v>0</v>
      </c>
      <c r="H1790" t="str" cm="1">
        <f t="array" aca="1" ref="H1790" ca="1">IF(ISNUMBER(SEARCH("Android",INDIRECT("'"&amp;"Full TS"&amp;"'!"&amp;"D"&amp;A1790))),"AND",IF(ISNUMBER(SEARCH("iOS",INDIRECT("'"&amp;"Full TS"&amp;"'!"&amp;"D"&amp;A1790))),"iOS",IF(ISNUMBER(SEARCH("Mobile",INDIRECT("'"&amp;"Full TS"&amp;"'!"&amp;"D"&amp;A1790))),"MOB",IF(ISNUMBER(SEARCH("Desktop",INDIRECT("'"&amp;"Full TS"&amp;"'!"&amp;"D"&amp;A1790))),"DESK",IF(ISNUMBER(SEARCH("Display",INDIRECT("'"&amp;"Full TS"&amp;"'!"&amp;"D"&amp;A1790))),"DIS","")))))</f>
        <v/>
      </c>
      <c r="I1790" cm="1">
        <f t="array" aca="1" ref="I1790" ca="1">INDIRECT("'"&amp;"Full TS"&amp;"'!"&amp;"E"&amp;A1790)</f>
        <v>0</v>
      </c>
      <c r="J1790" cm="1">
        <f t="array" aca="1" ref="J1790" ca="1">INDIRECT("'"&amp;"Full TS"&amp;"'!"&amp;"F"&amp;A1790)</f>
        <v>0</v>
      </c>
      <c r="K1790" cm="1">
        <f t="array" aca="1" ref="K1790" ca="1">INDIRECT("'"&amp;"Full TS"&amp;"'!"&amp;"G"&amp;A1790)</f>
        <v>0</v>
      </c>
      <c r="L1790" cm="1">
        <f t="array" aca="1" ref="L1790" ca="1">INDIRECT("'"&amp;"Full TS"&amp;"'!"&amp;"H"&amp;A1790)</f>
        <v>0</v>
      </c>
      <c r="M1790" cm="1">
        <f t="array" aca="1" ref="M1790" ca="1">INDIRECT("'"&amp;"Full TS"&amp;"'!"&amp;"I"&amp;A1790)</f>
        <v>0</v>
      </c>
      <c r="N1790" cm="1">
        <f t="array" aca="1" ref="N1790" ca="1">INDIRECT("'"&amp;"Full TS"&amp;"'!"&amp;"J"&amp;A1790)</f>
        <v>0</v>
      </c>
      <c r="O1790" cm="1">
        <f t="array" aca="1" ref="O1790" ca="1">INDIRECT("'"&amp;"Full TS"&amp;"'!"&amp;"K"&amp;A1790)</f>
        <v>0</v>
      </c>
      <c r="P1790" cm="1">
        <f t="array" aca="1" ref="P1790" ca="1">INDIRECT("'"&amp;"Full TS"&amp;"'!"&amp;"L"&amp;A1790)</f>
        <v>0</v>
      </c>
      <c r="Q1790" cm="1">
        <f t="array" aca="1" ref="Q1790" ca="1">INDIRECT("'"&amp;"Full TS"&amp;"'!"&amp;"M"&amp;A1790)</f>
        <v>0</v>
      </c>
      <c r="R1790" cm="1">
        <f t="array" aca="1" ref="R1790" ca="1">INDIRECT("'"&amp;"Full TS"&amp;"'!"&amp;"N"&amp;A1790)</f>
        <v>0</v>
      </c>
      <c r="S1790" t="str" cm="1">
        <f t="array" aca="1" ref="S1790" ca="1">IF(ISNUMBER(SEARCH("www.",INDIRECT("'"&amp;"Full TS"&amp;"'!"&amp;"O"&amp;A1790))),"LP","AS")</f>
        <v>AS</v>
      </c>
      <c r="T1790" cm="1">
        <f t="array" aca="1" ref="T1790" ca="1">INDIRECT("'"&amp;"Full TS"&amp;"'!"&amp;"P"&amp;A1790)</f>
        <v>0</v>
      </c>
      <c r="U1790" t="str" cm="1">
        <f t="array" aca="1" ref="U1790" ca="1">IF(ISNUMBER(SEARCH("prospecting",INDIRECT("'"&amp;"Full TS"&amp;"'!"&amp;"Q"&amp;A1790))),"P","R")</f>
        <v>R</v>
      </c>
      <c r="V1790" cm="1">
        <f t="array" aca="1" ref="V1790" ca="1">INDIRECT("'"&amp;"Full TS"&amp;"'!"&amp;"R"&amp;A1790)</f>
        <v>0</v>
      </c>
    </row>
    <row r="1791" spans="1:22" x14ac:dyDescent="0.3">
      <c r="B1791" t="s">
        <v>182</v>
      </c>
      <c r="C1791" t="s">
        <v>183</v>
      </c>
    </row>
    <row r="1792" spans="1:22" x14ac:dyDescent="0.3">
      <c r="B1792" t="s">
        <v>184</v>
      </c>
      <c r="C1792" t="str">
        <f>IF(ISNUMBER(FIND(B1792,'Full TS'!#REF!)),"YES","N/A")</f>
        <v>N/A</v>
      </c>
      <c r="E1792" t="str">
        <f>IF(C1792="n/a","n/a",_xlfn.TEXTJOIN("-",FALSE,$F$1790:$S$1790,B1792,$U$1790:$V$1790))</f>
        <v>n/a</v>
      </c>
    </row>
    <row r="1793" spans="2:5" x14ac:dyDescent="0.3">
      <c r="B1793" t="s">
        <v>185</v>
      </c>
      <c r="C1793" t="str">
        <f>IF(ISNUMBER(FIND(B1793,'Full TS'!#REF!)),"YES","N/A")</f>
        <v>N/A</v>
      </c>
      <c r="E1793" t="str">
        <f t="shared" ref="E1793:E1836" si="38">IF(C1793="n/a","n/a",_xlfn.TEXTJOIN("-",FALSE,$F$1790:$S$1790,B1793,$U$1790:$V$1790))</f>
        <v>n/a</v>
      </c>
    </row>
    <row r="1794" spans="2:5" x14ac:dyDescent="0.3">
      <c r="B1794" t="s">
        <v>186</v>
      </c>
      <c r="C1794" t="str">
        <f>IF(ISNUMBER(FIND(B1794,'Full TS'!#REF!)),"YES","N/A")</f>
        <v>N/A</v>
      </c>
      <c r="E1794" t="str">
        <f t="shared" si="38"/>
        <v>n/a</v>
      </c>
    </row>
    <row r="1795" spans="2:5" x14ac:dyDescent="0.3">
      <c r="B1795" t="s">
        <v>187</v>
      </c>
      <c r="C1795" t="str">
        <f>IF(ISNUMBER(FIND(B1795,'Full TS'!#REF!)),"YES","N/A")</f>
        <v>N/A</v>
      </c>
      <c r="E1795" t="str">
        <f t="shared" si="38"/>
        <v>n/a</v>
      </c>
    </row>
    <row r="1796" spans="2:5" x14ac:dyDescent="0.3">
      <c r="B1796" t="s">
        <v>188</v>
      </c>
      <c r="C1796" t="str">
        <f>IF(ISNUMBER(FIND(B1796,'Full TS'!#REF!)),"YES","N/A")</f>
        <v>N/A</v>
      </c>
      <c r="E1796" t="str">
        <f t="shared" si="38"/>
        <v>n/a</v>
      </c>
    </row>
    <row r="1797" spans="2:5" x14ac:dyDescent="0.3">
      <c r="B1797" t="s">
        <v>189</v>
      </c>
      <c r="C1797" t="str">
        <f>IF(ISNUMBER(FIND(B1797,'Full TS'!#REF!)),"YES","N/A")</f>
        <v>N/A</v>
      </c>
      <c r="E1797" t="str">
        <f t="shared" si="38"/>
        <v>n/a</v>
      </c>
    </row>
    <row r="1798" spans="2:5" x14ac:dyDescent="0.3">
      <c r="B1798" t="s">
        <v>190</v>
      </c>
      <c r="C1798" t="str">
        <f>IF(ISNUMBER(FIND(B1798,'Full TS'!#REF!)),"YES","N/A")</f>
        <v>N/A</v>
      </c>
      <c r="E1798" t="str">
        <f t="shared" si="38"/>
        <v>n/a</v>
      </c>
    </row>
    <row r="1799" spans="2:5" x14ac:dyDescent="0.3">
      <c r="B1799" t="s">
        <v>191</v>
      </c>
      <c r="C1799" t="str">
        <f>IF(ISNUMBER(FIND(B1799,'Full TS'!#REF!)),"YES","N/A")</f>
        <v>N/A</v>
      </c>
      <c r="E1799" t="str">
        <f t="shared" si="38"/>
        <v>n/a</v>
      </c>
    </row>
    <row r="1800" spans="2:5" x14ac:dyDescent="0.3">
      <c r="B1800" t="s">
        <v>192</v>
      </c>
      <c r="C1800" t="str">
        <f>IF(ISNUMBER(FIND(B1800,'Full TS'!#REF!)),"YES","N/A")</f>
        <v>N/A</v>
      </c>
      <c r="E1800" t="str">
        <f t="shared" si="38"/>
        <v>n/a</v>
      </c>
    </row>
    <row r="1801" spans="2:5" x14ac:dyDescent="0.3">
      <c r="B1801" t="s">
        <v>193</v>
      </c>
      <c r="C1801" t="str">
        <f>IF(ISNUMBER(FIND(B1801,'Full TS'!#REF!)),"YES","N/A")</f>
        <v>N/A</v>
      </c>
      <c r="E1801" t="str">
        <f t="shared" si="38"/>
        <v>n/a</v>
      </c>
    </row>
    <row r="1802" spans="2:5" x14ac:dyDescent="0.3">
      <c r="B1802" t="s">
        <v>194</v>
      </c>
      <c r="C1802" t="str">
        <f>IF(ISNUMBER(FIND(B1802,'Full TS'!#REF!)),"YES","N/A")</f>
        <v>N/A</v>
      </c>
      <c r="E1802" t="str">
        <f t="shared" si="38"/>
        <v>n/a</v>
      </c>
    </row>
    <row r="1803" spans="2:5" x14ac:dyDescent="0.3">
      <c r="B1803" t="s">
        <v>195</v>
      </c>
      <c r="C1803" t="str">
        <f>IF(ISNUMBER(FIND(B1803,'Full TS'!#REF!)),"YES","N/A")</f>
        <v>N/A</v>
      </c>
      <c r="E1803" t="str">
        <f t="shared" si="38"/>
        <v>n/a</v>
      </c>
    </row>
    <row r="1804" spans="2:5" x14ac:dyDescent="0.3">
      <c r="B1804" t="s">
        <v>196</v>
      </c>
      <c r="C1804" t="str">
        <f>IF(ISNUMBER(FIND(B1804,'Full TS'!#REF!)),"YES","N/A")</f>
        <v>N/A</v>
      </c>
      <c r="E1804" t="str">
        <f t="shared" si="38"/>
        <v>n/a</v>
      </c>
    </row>
    <row r="1805" spans="2:5" x14ac:dyDescent="0.3">
      <c r="B1805" t="s">
        <v>197</v>
      </c>
      <c r="C1805" t="str">
        <f>IF(ISNUMBER(FIND(B1805,'Full TS'!#REF!)),"YES","N/A")</f>
        <v>N/A</v>
      </c>
      <c r="E1805" t="str">
        <f t="shared" si="38"/>
        <v>n/a</v>
      </c>
    </row>
    <row r="1806" spans="2:5" x14ac:dyDescent="0.3">
      <c r="B1806" t="s">
        <v>198</v>
      </c>
      <c r="C1806" t="str">
        <f>IF(ISNUMBER(FIND(B1806,'Full TS'!#REF!)),"YES","N/A")</f>
        <v>N/A</v>
      </c>
      <c r="E1806" t="str">
        <f t="shared" si="38"/>
        <v>n/a</v>
      </c>
    </row>
    <row r="1807" spans="2:5" x14ac:dyDescent="0.3">
      <c r="B1807" t="s">
        <v>199</v>
      </c>
      <c r="C1807" t="str">
        <f>IF(ISNUMBER(FIND(B1807,'Full TS'!#REF!)),"YES","N/A")</f>
        <v>N/A</v>
      </c>
      <c r="E1807" t="str">
        <f t="shared" si="38"/>
        <v>n/a</v>
      </c>
    </row>
    <row r="1808" spans="2:5" x14ac:dyDescent="0.3">
      <c r="B1808" t="s">
        <v>200</v>
      </c>
      <c r="C1808" t="str">
        <f>IF(ISNUMBER(FIND(B1808,'Full TS'!#REF!)),"YES","N/A")</f>
        <v>N/A</v>
      </c>
      <c r="E1808" t="str">
        <f t="shared" si="38"/>
        <v>n/a</v>
      </c>
    </row>
    <row r="1809" spans="2:5" x14ac:dyDescent="0.3">
      <c r="B1809" t="s">
        <v>201</v>
      </c>
      <c r="C1809" t="str">
        <f>IF(ISNUMBER(FIND(B1809,'Full TS'!#REF!)),"YES","N/A")</f>
        <v>N/A</v>
      </c>
      <c r="E1809" t="str">
        <f t="shared" si="38"/>
        <v>n/a</v>
      </c>
    </row>
    <row r="1810" spans="2:5" x14ac:dyDescent="0.3">
      <c r="B1810" t="s">
        <v>202</v>
      </c>
      <c r="C1810" t="str">
        <f>IF(ISNUMBER(FIND(B1810,'Full TS'!#REF!)),"YES","N/A")</f>
        <v>N/A</v>
      </c>
      <c r="E1810" t="str">
        <f t="shared" si="38"/>
        <v>n/a</v>
      </c>
    </row>
    <row r="1811" spans="2:5" x14ac:dyDescent="0.3">
      <c r="B1811" t="s">
        <v>203</v>
      </c>
      <c r="C1811" t="str">
        <f>IF(ISNUMBER(FIND(B1811,'Full TS'!#REF!)),"YES","N/A")</f>
        <v>N/A</v>
      </c>
      <c r="E1811" t="str">
        <f t="shared" si="38"/>
        <v>n/a</v>
      </c>
    </row>
    <row r="1812" spans="2:5" x14ac:dyDescent="0.3">
      <c r="B1812" t="s">
        <v>204</v>
      </c>
      <c r="C1812" t="str">
        <f>IF(ISNUMBER(FIND(B1812,'Full TS'!#REF!)),"YES","N/A")</f>
        <v>N/A</v>
      </c>
      <c r="E1812" t="str">
        <f t="shared" si="38"/>
        <v>n/a</v>
      </c>
    </row>
    <row r="1813" spans="2:5" x14ac:dyDescent="0.3">
      <c r="B1813" t="s">
        <v>205</v>
      </c>
      <c r="C1813" t="str">
        <f>IF(ISNUMBER(FIND(B1813,'Full TS'!#REF!)),"YES","N/A")</f>
        <v>N/A</v>
      </c>
      <c r="E1813" t="str">
        <f t="shared" si="38"/>
        <v>n/a</v>
      </c>
    </row>
    <row r="1814" spans="2:5" x14ac:dyDescent="0.3">
      <c r="B1814" t="s">
        <v>206</v>
      </c>
      <c r="C1814" t="str">
        <f>IF(ISNUMBER(FIND(B1814,'Full TS'!#REF!)),"YES","N/A")</f>
        <v>N/A</v>
      </c>
      <c r="E1814" t="str">
        <f t="shared" si="38"/>
        <v>n/a</v>
      </c>
    </row>
    <row r="1815" spans="2:5" x14ac:dyDescent="0.3">
      <c r="B1815" t="s">
        <v>207</v>
      </c>
      <c r="C1815" t="str">
        <f>IF(ISNUMBER(FIND(B1815,'Full TS'!#REF!)),"YES","N/A")</f>
        <v>N/A</v>
      </c>
      <c r="E1815" t="str">
        <f t="shared" si="38"/>
        <v>n/a</v>
      </c>
    </row>
    <row r="1816" spans="2:5" x14ac:dyDescent="0.3">
      <c r="B1816" t="s">
        <v>208</v>
      </c>
      <c r="C1816" t="str">
        <f>IF(ISNUMBER(FIND(B1816,'Full TS'!#REF!)),"YES","N/A")</f>
        <v>N/A</v>
      </c>
      <c r="E1816" t="str">
        <f t="shared" si="38"/>
        <v>n/a</v>
      </c>
    </row>
    <row r="1817" spans="2:5" x14ac:dyDescent="0.3">
      <c r="B1817" t="s">
        <v>209</v>
      </c>
      <c r="C1817" t="str">
        <f>IF(ISNUMBER(FIND(B1817,'Full TS'!#REF!)),"YES","N/A")</f>
        <v>N/A</v>
      </c>
      <c r="E1817" t="str">
        <f t="shared" si="38"/>
        <v>n/a</v>
      </c>
    </row>
    <row r="1818" spans="2:5" x14ac:dyDescent="0.3">
      <c r="B1818" t="s">
        <v>210</v>
      </c>
      <c r="C1818" t="str">
        <f>IF(ISNUMBER(FIND(B1818,'Full TS'!#REF!)),"YES","N/A")</f>
        <v>N/A</v>
      </c>
      <c r="E1818" t="str">
        <f t="shared" si="38"/>
        <v>n/a</v>
      </c>
    </row>
    <row r="1819" spans="2:5" x14ac:dyDescent="0.3">
      <c r="B1819" t="s">
        <v>211</v>
      </c>
      <c r="C1819" t="str">
        <f>IF(ISNUMBER(FIND(B1819,'Full TS'!#REF!)),"YES","N/A")</f>
        <v>N/A</v>
      </c>
      <c r="E1819" t="str">
        <f t="shared" si="38"/>
        <v>n/a</v>
      </c>
    </row>
    <row r="1820" spans="2:5" x14ac:dyDescent="0.3">
      <c r="B1820" t="s">
        <v>199</v>
      </c>
      <c r="C1820" t="str">
        <f>IF(ISNUMBER(FIND(B1820,'Full TS'!#REF!)),"YES","N/A")</f>
        <v>N/A</v>
      </c>
      <c r="E1820" t="str">
        <f t="shared" si="38"/>
        <v>n/a</v>
      </c>
    </row>
    <row r="1821" spans="2:5" x14ac:dyDescent="0.3">
      <c r="B1821" t="s">
        <v>212</v>
      </c>
      <c r="C1821" t="str">
        <f>IF(ISNUMBER(FIND(B1821,'Full TS'!#REF!)),"YES","N/A")</f>
        <v>N/A</v>
      </c>
      <c r="E1821" t="str">
        <f t="shared" si="38"/>
        <v>n/a</v>
      </c>
    </row>
    <row r="1822" spans="2:5" x14ac:dyDescent="0.3">
      <c r="B1822" t="s">
        <v>213</v>
      </c>
      <c r="C1822" t="str">
        <f>IF(ISNUMBER(FIND(B1822,'Full TS'!#REF!)),"YES","N/A")</f>
        <v>N/A</v>
      </c>
      <c r="E1822" t="str">
        <f t="shared" si="38"/>
        <v>n/a</v>
      </c>
    </row>
    <row r="1823" spans="2:5" x14ac:dyDescent="0.3">
      <c r="B1823" t="s">
        <v>214</v>
      </c>
      <c r="C1823" t="str">
        <f>IF(ISNUMBER(FIND(B1823,'Full TS'!#REF!)),"YES","N/A")</f>
        <v>N/A</v>
      </c>
      <c r="E1823" t="str">
        <f t="shared" si="38"/>
        <v>n/a</v>
      </c>
    </row>
    <row r="1824" spans="2:5" x14ac:dyDescent="0.3">
      <c r="B1824" t="s">
        <v>215</v>
      </c>
      <c r="C1824" t="str">
        <f>IF(ISNUMBER(FIND(B1824,'Full TS'!#REF!)),"YES","N/A")</f>
        <v>N/A</v>
      </c>
      <c r="E1824" t="str">
        <f t="shared" si="38"/>
        <v>n/a</v>
      </c>
    </row>
    <row r="1825" spans="1:22" x14ac:dyDescent="0.3">
      <c r="B1825" t="s">
        <v>216</v>
      </c>
      <c r="C1825" t="str">
        <f>IF(ISNUMBER(FIND(B1825,'Full TS'!#REF!)),"YES","N/A")</f>
        <v>N/A</v>
      </c>
      <c r="E1825" t="str">
        <f t="shared" si="38"/>
        <v>n/a</v>
      </c>
    </row>
    <row r="1826" spans="1:22" x14ac:dyDescent="0.3">
      <c r="B1826" t="s">
        <v>217</v>
      </c>
      <c r="C1826" t="str">
        <f>IF(ISNUMBER(FIND(B1826,'Full TS'!#REF!)),"YES","N/A")</f>
        <v>N/A</v>
      </c>
      <c r="E1826" t="str">
        <f t="shared" si="38"/>
        <v>n/a</v>
      </c>
    </row>
    <row r="1827" spans="1:22" x14ac:dyDescent="0.3">
      <c r="B1827" t="s">
        <v>218</v>
      </c>
      <c r="C1827" t="str">
        <f>IF(ISNUMBER(FIND(B1827,'Full TS'!#REF!)),"YES","N/A")</f>
        <v>N/A</v>
      </c>
      <c r="E1827" t="str">
        <f t="shared" si="38"/>
        <v>n/a</v>
      </c>
    </row>
    <row r="1828" spans="1:22" x14ac:dyDescent="0.3">
      <c r="B1828" t="s">
        <v>219</v>
      </c>
      <c r="C1828" t="str">
        <f>IF(ISNUMBER(FIND(B1828,'Full TS'!#REF!)),"YES","N/A")</f>
        <v>N/A</v>
      </c>
      <c r="E1828" t="str">
        <f t="shared" si="38"/>
        <v>n/a</v>
      </c>
    </row>
    <row r="1829" spans="1:22" x14ac:dyDescent="0.3">
      <c r="B1829" t="s">
        <v>220</v>
      </c>
      <c r="C1829" t="str">
        <f>IF(ISNUMBER(FIND(B1829,'Full TS'!#REF!)),"YES","N/A")</f>
        <v>N/A</v>
      </c>
      <c r="E1829" t="str">
        <f t="shared" si="38"/>
        <v>n/a</v>
      </c>
    </row>
    <row r="1830" spans="1:22" x14ac:dyDescent="0.3">
      <c r="B1830" t="s">
        <v>221</v>
      </c>
      <c r="C1830" t="str">
        <f>IF(ISNUMBER(FIND(B1830,'Full TS'!#REF!)),"YES","N/A")</f>
        <v>N/A</v>
      </c>
      <c r="E1830" t="str">
        <f t="shared" si="38"/>
        <v>n/a</v>
      </c>
    </row>
    <row r="1831" spans="1:22" x14ac:dyDescent="0.3">
      <c r="B1831" t="s">
        <v>222</v>
      </c>
      <c r="C1831" t="str">
        <f>IF(ISNUMBER(FIND(B1831,'Full TS'!#REF!)),"YES","N/A")</f>
        <v>N/A</v>
      </c>
      <c r="E1831" t="str">
        <f t="shared" si="38"/>
        <v>n/a</v>
      </c>
    </row>
    <row r="1832" spans="1:22" x14ac:dyDescent="0.3">
      <c r="B1832" t="s">
        <v>223</v>
      </c>
      <c r="C1832" t="str">
        <f>IF(ISNUMBER(FIND(B1832,'Full TS'!#REF!)),"YES","N/A")</f>
        <v>N/A</v>
      </c>
      <c r="E1832" t="str">
        <f t="shared" si="38"/>
        <v>n/a</v>
      </c>
    </row>
    <row r="1833" spans="1:22" x14ac:dyDescent="0.3">
      <c r="B1833" t="s">
        <v>224</v>
      </c>
      <c r="C1833" t="str">
        <f>IF(ISNUMBER(FIND(B1833,'Full TS'!#REF!)),"YES","N/A")</f>
        <v>N/A</v>
      </c>
      <c r="E1833" t="str">
        <f t="shared" si="38"/>
        <v>n/a</v>
      </c>
    </row>
    <row r="1834" spans="1:22" x14ac:dyDescent="0.3">
      <c r="B1834" t="s">
        <v>225</v>
      </c>
      <c r="C1834" t="str">
        <f>IF(ISNUMBER(FIND(B1834,'Full TS'!#REF!)),"YES","N/A")</f>
        <v>N/A</v>
      </c>
      <c r="E1834" t="str">
        <f t="shared" si="38"/>
        <v>n/a</v>
      </c>
    </row>
    <row r="1835" spans="1:22" x14ac:dyDescent="0.3">
      <c r="B1835" t="s">
        <v>226</v>
      </c>
      <c r="C1835" t="str">
        <f>IF(ISNUMBER(FIND(B1835,'Full TS'!#REF!)),"YES","N/A")</f>
        <v>N/A</v>
      </c>
      <c r="E1835" t="str">
        <f t="shared" si="38"/>
        <v>n/a</v>
      </c>
    </row>
    <row r="1836" spans="1:22" x14ac:dyDescent="0.3">
      <c r="B1836" t="s">
        <v>229</v>
      </c>
      <c r="C1836" t="str">
        <f>IF(ISNUMBER(FIND(B1836,'Full TS'!#REF!)),"YES","N/A")</f>
        <v>N/A</v>
      </c>
      <c r="E1836" t="str">
        <f t="shared" si="38"/>
        <v>n/a</v>
      </c>
    </row>
    <row r="1837" spans="1:22" x14ac:dyDescent="0.3">
      <c r="A1837" s="27">
        <v>41</v>
      </c>
      <c r="F1837" t="e" cm="1">
        <f t="array" aca="1" ref="F1837" ca="1">VLOOKUP(INDIRECT("'"&amp;"Full TS"&amp;"'!"&amp;"B"&amp;A1837),brandcode,2,FALSE)</f>
        <v>#N/A</v>
      </c>
      <c r="G1837" cm="1">
        <f t="array" aca="1" ref="G1837" ca="1">INDIRECT("'"&amp;"Full TS"&amp;"'!"&amp;"C"&amp;A1837)</f>
        <v>0</v>
      </c>
      <c r="H1837" t="str" cm="1">
        <f t="array" aca="1" ref="H1837" ca="1">IF(ISNUMBER(SEARCH("Android",INDIRECT("'"&amp;"Full TS"&amp;"'!"&amp;"D"&amp;A1837))),"AND",IF(ISNUMBER(SEARCH("iOS",INDIRECT("'"&amp;"Full TS"&amp;"'!"&amp;"D"&amp;A1837))),"iOS",IF(ISNUMBER(SEARCH("Mobile",INDIRECT("'"&amp;"Full TS"&amp;"'!"&amp;"D"&amp;A1837))),"MOB",IF(ISNUMBER(SEARCH("Desktop",INDIRECT("'"&amp;"Full TS"&amp;"'!"&amp;"D"&amp;A1837))),"DESK",IF(ISNUMBER(SEARCH("Display",INDIRECT("'"&amp;"Full TS"&amp;"'!"&amp;"D"&amp;A1837))),"DIS","")))))</f>
        <v/>
      </c>
      <c r="I1837" cm="1">
        <f t="array" aca="1" ref="I1837" ca="1">INDIRECT("'"&amp;"Full TS"&amp;"'!"&amp;"E"&amp;A1837)</f>
        <v>0</v>
      </c>
      <c r="J1837" cm="1">
        <f t="array" aca="1" ref="J1837" ca="1">INDIRECT("'"&amp;"Full TS"&amp;"'!"&amp;"F"&amp;A1837)</f>
        <v>0</v>
      </c>
      <c r="K1837" cm="1">
        <f t="array" aca="1" ref="K1837" ca="1">INDIRECT("'"&amp;"Full TS"&amp;"'!"&amp;"G"&amp;A1837)</f>
        <v>0</v>
      </c>
      <c r="L1837" cm="1">
        <f t="array" aca="1" ref="L1837" ca="1">INDIRECT("'"&amp;"Full TS"&amp;"'!"&amp;"H"&amp;A1837)</f>
        <v>0</v>
      </c>
      <c r="M1837" cm="1">
        <f t="array" aca="1" ref="M1837" ca="1">INDIRECT("'"&amp;"Full TS"&amp;"'!"&amp;"I"&amp;A1837)</f>
        <v>0</v>
      </c>
      <c r="N1837" cm="1">
        <f t="array" aca="1" ref="N1837" ca="1">INDIRECT("'"&amp;"Full TS"&amp;"'!"&amp;"J"&amp;A1837)</f>
        <v>0</v>
      </c>
      <c r="O1837" cm="1">
        <f t="array" aca="1" ref="O1837" ca="1">INDIRECT("'"&amp;"Full TS"&amp;"'!"&amp;"K"&amp;A1837)</f>
        <v>0</v>
      </c>
      <c r="P1837" cm="1">
        <f t="array" aca="1" ref="P1837" ca="1">INDIRECT("'"&amp;"Full TS"&amp;"'!"&amp;"L"&amp;A1837)</f>
        <v>0</v>
      </c>
      <c r="Q1837" cm="1">
        <f t="array" aca="1" ref="Q1837" ca="1">INDIRECT("'"&amp;"Full TS"&amp;"'!"&amp;"M"&amp;A1837)</f>
        <v>0</v>
      </c>
      <c r="R1837" cm="1">
        <f t="array" aca="1" ref="R1837" ca="1">INDIRECT("'"&amp;"Full TS"&amp;"'!"&amp;"N"&amp;A1837)</f>
        <v>0</v>
      </c>
      <c r="S1837" t="str" cm="1">
        <f t="array" aca="1" ref="S1837" ca="1">IF(ISNUMBER(SEARCH("www.",INDIRECT("'"&amp;"Full TS"&amp;"'!"&amp;"O"&amp;A1837))),"LP","AS")</f>
        <v>AS</v>
      </c>
      <c r="T1837" cm="1">
        <f t="array" aca="1" ref="T1837" ca="1">INDIRECT("'"&amp;"Full TS"&amp;"'!"&amp;"P"&amp;A1837)</f>
        <v>0</v>
      </c>
      <c r="U1837" t="str" cm="1">
        <f t="array" aca="1" ref="U1837" ca="1">IF(ISNUMBER(SEARCH("prospecting",INDIRECT("'"&amp;"Full TS"&amp;"'!"&amp;"Q"&amp;A1837))),"P","R")</f>
        <v>R</v>
      </c>
      <c r="V1837" cm="1">
        <f t="array" aca="1" ref="V1837" ca="1">INDIRECT("'"&amp;"Full TS"&amp;"'!"&amp;"R"&amp;A1837)</f>
        <v>0</v>
      </c>
    </row>
    <row r="1838" spans="1:22" x14ac:dyDescent="0.3">
      <c r="B1838" t="s">
        <v>182</v>
      </c>
      <c r="C1838" t="s">
        <v>183</v>
      </c>
    </row>
    <row r="1839" spans="1:22" x14ac:dyDescent="0.3">
      <c r="B1839" t="s">
        <v>184</v>
      </c>
      <c r="C1839" t="str">
        <f>IF(ISNUMBER(FIND(B1839,'Full TS'!#REF!)),"YES","N/A")</f>
        <v>N/A</v>
      </c>
      <c r="E1839" t="str">
        <f>IF(C1839="n/a","n/a",_xlfn.TEXTJOIN("-",FALSE,$F$1837:$S$1837,B1839,$U$1837:$V$1837))</f>
        <v>n/a</v>
      </c>
    </row>
    <row r="1840" spans="1:22" x14ac:dyDescent="0.3">
      <c r="B1840" t="s">
        <v>185</v>
      </c>
      <c r="C1840" t="str">
        <f>IF(ISNUMBER(FIND(B1840,'Full TS'!#REF!)),"YES","N/A")</f>
        <v>N/A</v>
      </c>
      <c r="E1840" t="str">
        <f t="shared" ref="E1840:E1883" si="39">IF(C1840="n/a","n/a",_xlfn.TEXTJOIN("-",FALSE,$F$1837:$S$1837,B1840,$U$1837:$V$1837))</f>
        <v>n/a</v>
      </c>
    </row>
    <row r="1841" spans="2:5" x14ac:dyDescent="0.3">
      <c r="B1841" t="s">
        <v>186</v>
      </c>
      <c r="C1841" t="str">
        <f>IF(ISNUMBER(FIND(B1841,'Full TS'!#REF!)),"YES","N/A")</f>
        <v>N/A</v>
      </c>
      <c r="E1841" t="str">
        <f t="shared" si="39"/>
        <v>n/a</v>
      </c>
    </row>
    <row r="1842" spans="2:5" x14ac:dyDescent="0.3">
      <c r="B1842" t="s">
        <v>187</v>
      </c>
      <c r="C1842" t="str">
        <f>IF(ISNUMBER(FIND(B1842,'Full TS'!#REF!)),"YES","N/A")</f>
        <v>N/A</v>
      </c>
      <c r="E1842" t="str">
        <f t="shared" si="39"/>
        <v>n/a</v>
      </c>
    </row>
    <row r="1843" spans="2:5" x14ac:dyDescent="0.3">
      <c r="B1843" t="s">
        <v>188</v>
      </c>
      <c r="C1843" t="str">
        <f>IF(ISNUMBER(FIND(B1843,'Full TS'!#REF!)),"YES","N/A")</f>
        <v>N/A</v>
      </c>
      <c r="E1843" t="str">
        <f t="shared" si="39"/>
        <v>n/a</v>
      </c>
    </row>
    <row r="1844" spans="2:5" x14ac:dyDescent="0.3">
      <c r="B1844" t="s">
        <v>189</v>
      </c>
      <c r="C1844" t="str">
        <f>IF(ISNUMBER(FIND(B1844,'Full TS'!#REF!)),"YES","N/A")</f>
        <v>N/A</v>
      </c>
      <c r="E1844" t="str">
        <f t="shared" si="39"/>
        <v>n/a</v>
      </c>
    </row>
    <row r="1845" spans="2:5" x14ac:dyDescent="0.3">
      <c r="B1845" t="s">
        <v>190</v>
      </c>
      <c r="C1845" t="str">
        <f>IF(ISNUMBER(FIND(B1845,'Full TS'!#REF!)),"YES","N/A")</f>
        <v>N/A</v>
      </c>
      <c r="E1845" t="str">
        <f t="shared" si="39"/>
        <v>n/a</v>
      </c>
    </row>
    <row r="1846" spans="2:5" x14ac:dyDescent="0.3">
      <c r="B1846" t="s">
        <v>191</v>
      </c>
      <c r="C1846" t="str">
        <f>IF(ISNUMBER(FIND(B1846,'Full TS'!#REF!)),"YES","N/A")</f>
        <v>N/A</v>
      </c>
      <c r="E1846" t="str">
        <f t="shared" si="39"/>
        <v>n/a</v>
      </c>
    </row>
    <row r="1847" spans="2:5" x14ac:dyDescent="0.3">
      <c r="B1847" t="s">
        <v>192</v>
      </c>
      <c r="C1847" t="str">
        <f>IF(ISNUMBER(FIND(B1847,'Full TS'!#REF!)),"YES","N/A")</f>
        <v>N/A</v>
      </c>
      <c r="E1847" t="str">
        <f t="shared" si="39"/>
        <v>n/a</v>
      </c>
    </row>
    <row r="1848" spans="2:5" x14ac:dyDescent="0.3">
      <c r="B1848" t="s">
        <v>193</v>
      </c>
      <c r="C1848" t="str">
        <f>IF(ISNUMBER(FIND(B1848,'Full TS'!#REF!)),"YES","N/A")</f>
        <v>N/A</v>
      </c>
      <c r="E1848" t="str">
        <f t="shared" si="39"/>
        <v>n/a</v>
      </c>
    </row>
    <row r="1849" spans="2:5" x14ac:dyDescent="0.3">
      <c r="B1849" t="s">
        <v>194</v>
      </c>
      <c r="C1849" t="str">
        <f>IF(ISNUMBER(FIND(B1849,'Full TS'!#REF!)),"YES","N/A")</f>
        <v>N/A</v>
      </c>
      <c r="E1849" t="str">
        <f t="shared" si="39"/>
        <v>n/a</v>
      </c>
    </row>
    <row r="1850" spans="2:5" x14ac:dyDescent="0.3">
      <c r="B1850" t="s">
        <v>195</v>
      </c>
      <c r="C1850" t="str">
        <f>IF(ISNUMBER(FIND(B1850,'Full TS'!#REF!)),"YES","N/A")</f>
        <v>N/A</v>
      </c>
      <c r="E1850" t="str">
        <f t="shared" si="39"/>
        <v>n/a</v>
      </c>
    </row>
    <row r="1851" spans="2:5" x14ac:dyDescent="0.3">
      <c r="B1851" t="s">
        <v>196</v>
      </c>
      <c r="C1851" t="str">
        <f>IF(ISNUMBER(FIND(B1851,'Full TS'!#REF!)),"YES","N/A")</f>
        <v>N/A</v>
      </c>
      <c r="E1851" t="str">
        <f t="shared" si="39"/>
        <v>n/a</v>
      </c>
    </row>
    <row r="1852" spans="2:5" x14ac:dyDescent="0.3">
      <c r="B1852" t="s">
        <v>197</v>
      </c>
      <c r="C1852" t="str">
        <f>IF(ISNUMBER(FIND(B1852,'Full TS'!#REF!)),"YES","N/A")</f>
        <v>N/A</v>
      </c>
      <c r="E1852" t="str">
        <f t="shared" si="39"/>
        <v>n/a</v>
      </c>
    </row>
    <row r="1853" spans="2:5" x14ac:dyDescent="0.3">
      <c r="B1853" t="s">
        <v>198</v>
      </c>
      <c r="C1853" t="str">
        <f>IF(ISNUMBER(FIND(B1853,'Full TS'!#REF!)),"YES","N/A")</f>
        <v>N/A</v>
      </c>
      <c r="E1853" t="str">
        <f t="shared" si="39"/>
        <v>n/a</v>
      </c>
    </row>
    <row r="1854" spans="2:5" x14ac:dyDescent="0.3">
      <c r="B1854" t="s">
        <v>199</v>
      </c>
      <c r="C1854" t="str">
        <f>IF(ISNUMBER(FIND(B1854,'Full TS'!#REF!)),"YES","N/A")</f>
        <v>N/A</v>
      </c>
      <c r="E1854" t="str">
        <f t="shared" si="39"/>
        <v>n/a</v>
      </c>
    </row>
    <row r="1855" spans="2:5" x14ac:dyDescent="0.3">
      <c r="B1855" t="s">
        <v>200</v>
      </c>
      <c r="C1855" t="str">
        <f>IF(ISNUMBER(FIND(B1855,'Full TS'!#REF!)),"YES","N/A")</f>
        <v>N/A</v>
      </c>
      <c r="E1855" t="str">
        <f t="shared" si="39"/>
        <v>n/a</v>
      </c>
    </row>
    <row r="1856" spans="2:5" x14ac:dyDescent="0.3">
      <c r="B1856" t="s">
        <v>201</v>
      </c>
      <c r="C1856" t="str">
        <f>IF(ISNUMBER(FIND(B1856,'Full TS'!#REF!)),"YES","N/A")</f>
        <v>N/A</v>
      </c>
      <c r="E1856" t="str">
        <f t="shared" si="39"/>
        <v>n/a</v>
      </c>
    </row>
    <row r="1857" spans="2:5" x14ac:dyDescent="0.3">
      <c r="B1857" t="s">
        <v>202</v>
      </c>
      <c r="C1857" t="str">
        <f>IF(ISNUMBER(FIND(B1857,'Full TS'!#REF!)),"YES","N/A")</f>
        <v>N/A</v>
      </c>
      <c r="E1857" t="str">
        <f t="shared" si="39"/>
        <v>n/a</v>
      </c>
    </row>
    <row r="1858" spans="2:5" x14ac:dyDescent="0.3">
      <c r="B1858" t="s">
        <v>203</v>
      </c>
      <c r="C1858" t="str">
        <f>IF(ISNUMBER(FIND(B1858,'Full TS'!#REF!)),"YES","N/A")</f>
        <v>N/A</v>
      </c>
      <c r="E1858" t="str">
        <f t="shared" si="39"/>
        <v>n/a</v>
      </c>
    </row>
    <row r="1859" spans="2:5" x14ac:dyDescent="0.3">
      <c r="B1859" t="s">
        <v>204</v>
      </c>
      <c r="C1859" t="str">
        <f>IF(ISNUMBER(FIND(B1859,'Full TS'!#REF!)),"YES","N/A")</f>
        <v>N/A</v>
      </c>
      <c r="E1859" t="str">
        <f t="shared" si="39"/>
        <v>n/a</v>
      </c>
    </row>
    <row r="1860" spans="2:5" x14ac:dyDescent="0.3">
      <c r="B1860" t="s">
        <v>205</v>
      </c>
      <c r="C1860" t="str">
        <f>IF(ISNUMBER(FIND(B1860,'Full TS'!#REF!)),"YES","N/A")</f>
        <v>N/A</v>
      </c>
      <c r="E1860" t="str">
        <f t="shared" si="39"/>
        <v>n/a</v>
      </c>
    </row>
    <row r="1861" spans="2:5" x14ac:dyDescent="0.3">
      <c r="B1861" t="s">
        <v>206</v>
      </c>
      <c r="C1861" t="str">
        <f>IF(ISNUMBER(FIND(B1861,'Full TS'!#REF!)),"YES","N/A")</f>
        <v>N/A</v>
      </c>
      <c r="E1861" t="str">
        <f t="shared" si="39"/>
        <v>n/a</v>
      </c>
    </row>
    <row r="1862" spans="2:5" x14ac:dyDescent="0.3">
      <c r="B1862" t="s">
        <v>207</v>
      </c>
      <c r="C1862" t="str">
        <f>IF(ISNUMBER(FIND(B1862,'Full TS'!#REF!)),"YES","N/A")</f>
        <v>N/A</v>
      </c>
      <c r="E1862" t="str">
        <f t="shared" si="39"/>
        <v>n/a</v>
      </c>
    </row>
    <row r="1863" spans="2:5" x14ac:dyDescent="0.3">
      <c r="B1863" t="s">
        <v>208</v>
      </c>
      <c r="C1863" t="str">
        <f>IF(ISNUMBER(FIND(B1863,'Full TS'!#REF!)),"YES","N/A")</f>
        <v>N/A</v>
      </c>
      <c r="E1863" t="str">
        <f t="shared" si="39"/>
        <v>n/a</v>
      </c>
    </row>
    <row r="1864" spans="2:5" x14ac:dyDescent="0.3">
      <c r="B1864" t="s">
        <v>209</v>
      </c>
      <c r="C1864" t="str">
        <f>IF(ISNUMBER(FIND(B1864,'Full TS'!#REF!)),"YES","N/A")</f>
        <v>N/A</v>
      </c>
      <c r="E1864" t="str">
        <f t="shared" si="39"/>
        <v>n/a</v>
      </c>
    </row>
    <row r="1865" spans="2:5" x14ac:dyDescent="0.3">
      <c r="B1865" t="s">
        <v>210</v>
      </c>
      <c r="C1865" t="str">
        <f>IF(ISNUMBER(FIND(B1865,'Full TS'!#REF!)),"YES","N/A")</f>
        <v>N/A</v>
      </c>
      <c r="E1865" t="str">
        <f t="shared" si="39"/>
        <v>n/a</v>
      </c>
    </row>
    <row r="1866" spans="2:5" x14ac:dyDescent="0.3">
      <c r="B1866" t="s">
        <v>211</v>
      </c>
      <c r="C1866" t="str">
        <f>IF(ISNUMBER(FIND(B1866,'Full TS'!#REF!)),"YES","N/A")</f>
        <v>N/A</v>
      </c>
      <c r="E1866" t="str">
        <f t="shared" si="39"/>
        <v>n/a</v>
      </c>
    </row>
    <row r="1867" spans="2:5" x14ac:dyDescent="0.3">
      <c r="B1867" t="s">
        <v>199</v>
      </c>
      <c r="C1867" t="str">
        <f>IF(ISNUMBER(FIND(B1867,'Full TS'!#REF!)),"YES","N/A")</f>
        <v>N/A</v>
      </c>
      <c r="E1867" t="str">
        <f t="shared" si="39"/>
        <v>n/a</v>
      </c>
    </row>
    <row r="1868" spans="2:5" x14ac:dyDescent="0.3">
      <c r="B1868" t="s">
        <v>212</v>
      </c>
      <c r="C1868" t="str">
        <f>IF(ISNUMBER(FIND(B1868,'Full TS'!#REF!)),"YES","N/A")</f>
        <v>N/A</v>
      </c>
      <c r="E1868" t="str">
        <f t="shared" si="39"/>
        <v>n/a</v>
      </c>
    </row>
    <row r="1869" spans="2:5" x14ac:dyDescent="0.3">
      <c r="B1869" t="s">
        <v>213</v>
      </c>
      <c r="C1869" t="str">
        <f>IF(ISNUMBER(FIND(B1869,'Full TS'!#REF!)),"YES","N/A")</f>
        <v>N/A</v>
      </c>
      <c r="E1869" t="str">
        <f t="shared" si="39"/>
        <v>n/a</v>
      </c>
    </row>
    <row r="1870" spans="2:5" x14ac:dyDescent="0.3">
      <c r="B1870" t="s">
        <v>214</v>
      </c>
      <c r="C1870" t="str">
        <f>IF(ISNUMBER(FIND(B1870,'Full TS'!#REF!)),"YES","N/A")</f>
        <v>N/A</v>
      </c>
      <c r="E1870" t="str">
        <f t="shared" si="39"/>
        <v>n/a</v>
      </c>
    </row>
    <row r="1871" spans="2:5" x14ac:dyDescent="0.3">
      <c r="B1871" t="s">
        <v>215</v>
      </c>
      <c r="C1871" t="str">
        <f>IF(ISNUMBER(FIND(B1871,'Full TS'!#REF!)),"YES","N/A")</f>
        <v>N/A</v>
      </c>
      <c r="E1871" t="str">
        <f t="shared" si="39"/>
        <v>n/a</v>
      </c>
    </row>
    <row r="1872" spans="2:5" x14ac:dyDescent="0.3">
      <c r="B1872" t="s">
        <v>216</v>
      </c>
      <c r="C1872" t="str">
        <f>IF(ISNUMBER(FIND(B1872,'Full TS'!#REF!)),"YES","N/A")</f>
        <v>N/A</v>
      </c>
      <c r="E1872" t="str">
        <f t="shared" si="39"/>
        <v>n/a</v>
      </c>
    </row>
    <row r="1873" spans="1:22" x14ac:dyDescent="0.3">
      <c r="B1873" t="s">
        <v>217</v>
      </c>
      <c r="C1873" t="str">
        <f>IF(ISNUMBER(FIND(B1873,'Full TS'!#REF!)),"YES","N/A")</f>
        <v>N/A</v>
      </c>
      <c r="E1873" t="str">
        <f t="shared" si="39"/>
        <v>n/a</v>
      </c>
    </row>
    <row r="1874" spans="1:22" x14ac:dyDescent="0.3">
      <c r="B1874" t="s">
        <v>218</v>
      </c>
      <c r="C1874" t="str">
        <f>IF(ISNUMBER(FIND(B1874,'Full TS'!#REF!)),"YES","N/A")</f>
        <v>N/A</v>
      </c>
      <c r="E1874" t="str">
        <f t="shared" si="39"/>
        <v>n/a</v>
      </c>
    </row>
    <row r="1875" spans="1:22" x14ac:dyDescent="0.3">
      <c r="B1875" t="s">
        <v>219</v>
      </c>
      <c r="C1875" t="str">
        <f>IF(ISNUMBER(FIND(B1875,'Full TS'!#REF!)),"YES","N/A")</f>
        <v>N/A</v>
      </c>
      <c r="E1875" t="str">
        <f t="shared" si="39"/>
        <v>n/a</v>
      </c>
    </row>
    <row r="1876" spans="1:22" x14ac:dyDescent="0.3">
      <c r="B1876" t="s">
        <v>220</v>
      </c>
      <c r="C1876" t="str">
        <f>IF(ISNUMBER(FIND(B1876,'Full TS'!#REF!)),"YES","N/A")</f>
        <v>N/A</v>
      </c>
      <c r="E1876" t="str">
        <f t="shared" si="39"/>
        <v>n/a</v>
      </c>
    </row>
    <row r="1877" spans="1:22" x14ac:dyDescent="0.3">
      <c r="B1877" t="s">
        <v>221</v>
      </c>
      <c r="C1877" t="str">
        <f>IF(ISNUMBER(FIND(B1877,'Full TS'!#REF!)),"YES","N/A")</f>
        <v>N/A</v>
      </c>
      <c r="E1877" t="str">
        <f t="shared" si="39"/>
        <v>n/a</v>
      </c>
    </row>
    <row r="1878" spans="1:22" x14ac:dyDescent="0.3">
      <c r="B1878" t="s">
        <v>222</v>
      </c>
      <c r="C1878" t="str">
        <f>IF(ISNUMBER(FIND(B1878,'Full TS'!#REF!)),"YES","N/A")</f>
        <v>N/A</v>
      </c>
      <c r="E1878" t="str">
        <f t="shared" si="39"/>
        <v>n/a</v>
      </c>
    </row>
    <row r="1879" spans="1:22" x14ac:dyDescent="0.3">
      <c r="B1879" t="s">
        <v>223</v>
      </c>
      <c r="C1879" t="str">
        <f>IF(ISNUMBER(FIND(B1879,'Full TS'!#REF!)),"YES","N/A")</f>
        <v>N/A</v>
      </c>
      <c r="E1879" t="str">
        <f t="shared" si="39"/>
        <v>n/a</v>
      </c>
    </row>
    <row r="1880" spans="1:22" x14ac:dyDescent="0.3">
      <c r="B1880" t="s">
        <v>224</v>
      </c>
      <c r="C1880" t="str">
        <f>IF(ISNUMBER(FIND(B1880,'Full TS'!#REF!)),"YES","N/A")</f>
        <v>N/A</v>
      </c>
      <c r="E1880" t="str">
        <f t="shared" si="39"/>
        <v>n/a</v>
      </c>
    </row>
    <row r="1881" spans="1:22" x14ac:dyDescent="0.3">
      <c r="B1881" t="s">
        <v>225</v>
      </c>
      <c r="C1881" t="str">
        <f>IF(ISNUMBER(FIND(B1881,'Full TS'!#REF!)),"YES","N/A")</f>
        <v>N/A</v>
      </c>
      <c r="E1881" t="str">
        <f t="shared" si="39"/>
        <v>n/a</v>
      </c>
    </row>
    <row r="1882" spans="1:22" x14ac:dyDescent="0.3">
      <c r="B1882" t="s">
        <v>226</v>
      </c>
      <c r="C1882" t="str">
        <f>IF(ISNUMBER(FIND(B1882,'Full TS'!#REF!)),"YES","N/A")</f>
        <v>N/A</v>
      </c>
      <c r="E1882" t="str">
        <f t="shared" si="39"/>
        <v>n/a</v>
      </c>
    </row>
    <row r="1883" spans="1:22" x14ac:dyDescent="0.3">
      <c r="B1883" t="s">
        <v>229</v>
      </c>
      <c r="C1883" t="str">
        <f>IF(ISNUMBER(FIND(B1883,'Full TS'!#REF!)),"YES","N/A")</f>
        <v>N/A</v>
      </c>
      <c r="E1883" t="str">
        <f t="shared" si="39"/>
        <v>n/a</v>
      </c>
    </row>
    <row r="1884" spans="1:22" x14ac:dyDescent="0.3">
      <c r="A1884" s="27">
        <v>42</v>
      </c>
      <c r="F1884" t="e" cm="1">
        <f t="array" aca="1" ref="F1884" ca="1">VLOOKUP(INDIRECT("'"&amp;"Full TS"&amp;"'!"&amp;"B"&amp;A1884),brandcode,2,FALSE)</f>
        <v>#N/A</v>
      </c>
      <c r="G1884" cm="1">
        <f t="array" aca="1" ref="G1884" ca="1">INDIRECT("'"&amp;"Full TS"&amp;"'!"&amp;"C"&amp;A1884)</f>
        <v>0</v>
      </c>
      <c r="H1884" t="str" cm="1">
        <f t="array" aca="1" ref="H1884" ca="1">IF(ISNUMBER(SEARCH("Android",INDIRECT("'"&amp;"Full TS"&amp;"'!"&amp;"D"&amp;A1884))),"AND",IF(ISNUMBER(SEARCH("iOS",INDIRECT("'"&amp;"Full TS"&amp;"'!"&amp;"D"&amp;A1884))),"iOS",IF(ISNUMBER(SEARCH("Mobile",INDIRECT("'"&amp;"Full TS"&amp;"'!"&amp;"D"&amp;A1884))),"MOB",IF(ISNUMBER(SEARCH("Desktop",INDIRECT("'"&amp;"Full TS"&amp;"'!"&amp;"D"&amp;A1884))),"DESK",IF(ISNUMBER(SEARCH("Display",INDIRECT("'"&amp;"Full TS"&amp;"'!"&amp;"D"&amp;A1884))),"DIS","")))))</f>
        <v/>
      </c>
      <c r="I1884" cm="1">
        <f t="array" aca="1" ref="I1884" ca="1">INDIRECT("'"&amp;"Full TS"&amp;"'!"&amp;"E"&amp;A1884)</f>
        <v>0</v>
      </c>
      <c r="J1884" cm="1">
        <f t="array" aca="1" ref="J1884" ca="1">INDIRECT("'"&amp;"Full TS"&amp;"'!"&amp;"F"&amp;A1884)</f>
        <v>0</v>
      </c>
      <c r="K1884" cm="1">
        <f t="array" aca="1" ref="K1884" ca="1">INDIRECT("'"&amp;"Full TS"&amp;"'!"&amp;"G"&amp;A1884)</f>
        <v>0</v>
      </c>
      <c r="L1884" cm="1">
        <f t="array" aca="1" ref="L1884" ca="1">INDIRECT("'"&amp;"Full TS"&amp;"'!"&amp;"H"&amp;A1884)</f>
        <v>0</v>
      </c>
      <c r="M1884" cm="1">
        <f t="array" aca="1" ref="M1884" ca="1">INDIRECT("'"&amp;"Full TS"&amp;"'!"&amp;"I"&amp;A1884)</f>
        <v>0</v>
      </c>
      <c r="N1884" cm="1">
        <f t="array" aca="1" ref="N1884" ca="1">INDIRECT("'"&amp;"Full TS"&amp;"'!"&amp;"J"&amp;A1884)</f>
        <v>0</v>
      </c>
      <c r="O1884" cm="1">
        <f t="array" aca="1" ref="O1884" ca="1">INDIRECT("'"&amp;"Full TS"&amp;"'!"&amp;"K"&amp;A1884)</f>
        <v>0</v>
      </c>
      <c r="P1884" cm="1">
        <f t="array" aca="1" ref="P1884" ca="1">INDIRECT("'"&amp;"Full TS"&amp;"'!"&amp;"L"&amp;A1884)</f>
        <v>0</v>
      </c>
      <c r="Q1884" cm="1">
        <f t="array" aca="1" ref="Q1884" ca="1">INDIRECT("'"&amp;"Full TS"&amp;"'!"&amp;"M"&amp;A1884)</f>
        <v>0</v>
      </c>
      <c r="R1884" cm="1">
        <f t="array" aca="1" ref="R1884" ca="1">INDIRECT("'"&amp;"Full TS"&amp;"'!"&amp;"N"&amp;A1884)</f>
        <v>0</v>
      </c>
      <c r="S1884" t="str" cm="1">
        <f t="array" aca="1" ref="S1884" ca="1">IF(ISNUMBER(SEARCH("www.",INDIRECT("'"&amp;"Full TS"&amp;"'!"&amp;"O"&amp;A1884))),"LP","AS")</f>
        <v>AS</v>
      </c>
      <c r="T1884" cm="1">
        <f t="array" aca="1" ref="T1884" ca="1">INDIRECT("'"&amp;"Full TS"&amp;"'!"&amp;"P"&amp;A1884)</f>
        <v>0</v>
      </c>
      <c r="U1884" t="str" cm="1">
        <f t="array" aca="1" ref="U1884" ca="1">IF(ISNUMBER(SEARCH("prospecting",INDIRECT("'"&amp;"Full TS"&amp;"'!"&amp;"Q"&amp;A1884))),"P","R")</f>
        <v>R</v>
      </c>
      <c r="V1884" cm="1">
        <f t="array" aca="1" ref="V1884" ca="1">INDIRECT("'"&amp;"Full TS"&amp;"'!"&amp;"R"&amp;A1884)</f>
        <v>0</v>
      </c>
    </row>
    <row r="1885" spans="1:22" x14ac:dyDescent="0.3">
      <c r="B1885" t="s">
        <v>182</v>
      </c>
      <c r="C1885" t="s">
        <v>183</v>
      </c>
    </row>
    <row r="1886" spans="1:22" x14ac:dyDescent="0.3">
      <c r="B1886" t="s">
        <v>184</v>
      </c>
      <c r="C1886" t="str">
        <f>IF(ISNUMBER(FIND(B1886,'Full TS'!#REF!)),"YES","N/A")</f>
        <v>N/A</v>
      </c>
      <c r="E1886" t="str">
        <f>IF(C1886="n/a","n/a",_xlfn.TEXTJOIN("-",FALSE,$F$1884:$S$1884,B1886,$U$1884:$V$1884))</f>
        <v>n/a</v>
      </c>
    </row>
    <row r="1887" spans="1:22" x14ac:dyDescent="0.3">
      <c r="B1887" t="s">
        <v>185</v>
      </c>
      <c r="C1887" t="str">
        <f>IF(ISNUMBER(FIND(B1887,'Full TS'!#REF!)),"YES","N/A")</f>
        <v>N/A</v>
      </c>
      <c r="E1887" t="str">
        <f t="shared" ref="E1887:E1930" si="40">IF(C1887="n/a","n/a",_xlfn.TEXTJOIN("-",FALSE,$F$1884:$S$1884,B1887,$U$1884:$V$1884))</f>
        <v>n/a</v>
      </c>
    </row>
    <row r="1888" spans="1:22" x14ac:dyDescent="0.3">
      <c r="B1888" t="s">
        <v>186</v>
      </c>
      <c r="C1888" t="str">
        <f>IF(ISNUMBER(FIND(B1888,'Full TS'!#REF!)),"YES","N/A")</f>
        <v>N/A</v>
      </c>
      <c r="E1888" t="str">
        <f t="shared" si="40"/>
        <v>n/a</v>
      </c>
    </row>
    <row r="1889" spans="2:5" x14ac:dyDescent="0.3">
      <c r="B1889" t="s">
        <v>187</v>
      </c>
      <c r="C1889" t="str">
        <f>IF(ISNUMBER(FIND(B1889,'Full TS'!#REF!)),"YES","N/A")</f>
        <v>N/A</v>
      </c>
      <c r="E1889" t="str">
        <f t="shared" si="40"/>
        <v>n/a</v>
      </c>
    </row>
    <row r="1890" spans="2:5" x14ac:dyDescent="0.3">
      <c r="B1890" t="s">
        <v>188</v>
      </c>
      <c r="C1890" t="str">
        <f>IF(ISNUMBER(FIND(B1890,'Full TS'!#REF!)),"YES","N/A")</f>
        <v>N/A</v>
      </c>
      <c r="E1890" t="str">
        <f t="shared" si="40"/>
        <v>n/a</v>
      </c>
    </row>
    <row r="1891" spans="2:5" x14ac:dyDescent="0.3">
      <c r="B1891" t="s">
        <v>189</v>
      </c>
      <c r="C1891" t="str">
        <f>IF(ISNUMBER(FIND(B1891,'Full TS'!#REF!)),"YES","N/A")</f>
        <v>N/A</v>
      </c>
      <c r="E1891" t="str">
        <f t="shared" si="40"/>
        <v>n/a</v>
      </c>
    </row>
    <row r="1892" spans="2:5" x14ac:dyDescent="0.3">
      <c r="B1892" t="s">
        <v>190</v>
      </c>
      <c r="C1892" t="str">
        <f>IF(ISNUMBER(FIND(B1892,'Full TS'!#REF!)),"YES","N/A")</f>
        <v>N/A</v>
      </c>
      <c r="E1892" t="str">
        <f t="shared" si="40"/>
        <v>n/a</v>
      </c>
    </row>
    <row r="1893" spans="2:5" x14ac:dyDescent="0.3">
      <c r="B1893" t="s">
        <v>191</v>
      </c>
      <c r="C1893" t="str">
        <f>IF(ISNUMBER(FIND(B1893,'Full TS'!#REF!)),"YES","N/A")</f>
        <v>N/A</v>
      </c>
      <c r="E1893" t="str">
        <f t="shared" si="40"/>
        <v>n/a</v>
      </c>
    </row>
    <row r="1894" spans="2:5" x14ac:dyDescent="0.3">
      <c r="B1894" t="s">
        <v>192</v>
      </c>
      <c r="C1894" t="str">
        <f>IF(ISNUMBER(FIND(B1894,'Full TS'!#REF!)),"YES","N/A")</f>
        <v>N/A</v>
      </c>
      <c r="E1894" t="str">
        <f t="shared" si="40"/>
        <v>n/a</v>
      </c>
    </row>
    <row r="1895" spans="2:5" x14ac:dyDescent="0.3">
      <c r="B1895" t="s">
        <v>193</v>
      </c>
      <c r="C1895" t="str">
        <f>IF(ISNUMBER(FIND(B1895,'Full TS'!#REF!)),"YES","N/A")</f>
        <v>N/A</v>
      </c>
      <c r="E1895" t="str">
        <f t="shared" si="40"/>
        <v>n/a</v>
      </c>
    </row>
    <row r="1896" spans="2:5" x14ac:dyDescent="0.3">
      <c r="B1896" t="s">
        <v>194</v>
      </c>
      <c r="C1896" t="str">
        <f>IF(ISNUMBER(FIND(B1896,'Full TS'!#REF!)),"YES","N/A")</f>
        <v>N/A</v>
      </c>
      <c r="E1896" t="str">
        <f t="shared" si="40"/>
        <v>n/a</v>
      </c>
    </row>
    <row r="1897" spans="2:5" x14ac:dyDescent="0.3">
      <c r="B1897" t="s">
        <v>195</v>
      </c>
      <c r="C1897" t="str">
        <f>IF(ISNUMBER(FIND(B1897,'Full TS'!#REF!)),"YES","N/A")</f>
        <v>N/A</v>
      </c>
      <c r="E1897" t="str">
        <f t="shared" si="40"/>
        <v>n/a</v>
      </c>
    </row>
    <row r="1898" spans="2:5" x14ac:dyDescent="0.3">
      <c r="B1898" t="s">
        <v>196</v>
      </c>
      <c r="C1898" t="str">
        <f>IF(ISNUMBER(FIND(B1898,'Full TS'!#REF!)),"YES","N/A")</f>
        <v>N/A</v>
      </c>
      <c r="E1898" t="str">
        <f t="shared" si="40"/>
        <v>n/a</v>
      </c>
    </row>
    <row r="1899" spans="2:5" x14ac:dyDescent="0.3">
      <c r="B1899" t="s">
        <v>197</v>
      </c>
      <c r="C1899" t="str">
        <f>IF(ISNUMBER(FIND(B1899,'Full TS'!#REF!)),"YES","N/A")</f>
        <v>N/A</v>
      </c>
      <c r="E1899" t="str">
        <f t="shared" si="40"/>
        <v>n/a</v>
      </c>
    </row>
    <row r="1900" spans="2:5" x14ac:dyDescent="0.3">
      <c r="B1900" t="s">
        <v>198</v>
      </c>
      <c r="C1900" t="str">
        <f>IF(ISNUMBER(FIND(B1900,'Full TS'!#REF!)),"YES","N/A")</f>
        <v>N/A</v>
      </c>
      <c r="E1900" t="str">
        <f t="shared" si="40"/>
        <v>n/a</v>
      </c>
    </row>
    <row r="1901" spans="2:5" x14ac:dyDescent="0.3">
      <c r="B1901" t="s">
        <v>199</v>
      </c>
      <c r="C1901" t="str">
        <f>IF(ISNUMBER(FIND(B1901,'Full TS'!#REF!)),"YES","N/A")</f>
        <v>N/A</v>
      </c>
      <c r="E1901" t="str">
        <f t="shared" si="40"/>
        <v>n/a</v>
      </c>
    </row>
    <row r="1902" spans="2:5" x14ac:dyDescent="0.3">
      <c r="B1902" t="s">
        <v>200</v>
      </c>
      <c r="C1902" t="str">
        <f>IF(ISNUMBER(FIND(B1902,'Full TS'!#REF!)),"YES","N/A")</f>
        <v>N/A</v>
      </c>
      <c r="E1902" t="str">
        <f t="shared" si="40"/>
        <v>n/a</v>
      </c>
    </row>
    <row r="1903" spans="2:5" x14ac:dyDescent="0.3">
      <c r="B1903" t="s">
        <v>201</v>
      </c>
      <c r="C1903" t="str">
        <f>IF(ISNUMBER(FIND(B1903,'Full TS'!#REF!)),"YES","N/A")</f>
        <v>N/A</v>
      </c>
      <c r="E1903" t="str">
        <f t="shared" si="40"/>
        <v>n/a</v>
      </c>
    </row>
    <row r="1904" spans="2:5" x14ac:dyDescent="0.3">
      <c r="B1904" t="s">
        <v>202</v>
      </c>
      <c r="C1904" t="str">
        <f>IF(ISNUMBER(FIND(B1904,'Full TS'!#REF!)),"YES","N/A")</f>
        <v>N/A</v>
      </c>
      <c r="E1904" t="str">
        <f t="shared" si="40"/>
        <v>n/a</v>
      </c>
    </row>
    <row r="1905" spans="2:5" x14ac:dyDescent="0.3">
      <c r="B1905" t="s">
        <v>203</v>
      </c>
      <c r="C1905" t="str">
        <f>IF(ISNUMBER(FIND(B1905,'Full TS'!#REF!)),"YES","N/A")</f>
        <v>N/A</v>
      </c>
      <c r="E1905" t="str">
        <f t="shared" si="40"/>
        <v>n/a</v>
      </c>
    </row>
    <row r="1906" spans="2:5" x14ac:dyDescent="0.3">
      <c r="B1906" t="s">
        <v>204</v>
      </c>
      <c r="C1906" t="str">
        <f>IF(ISNUMBER(FIND(B1906,'Full TS'!#REF!)),"YES","N/A")</f>
        <v>N/A</v>
      </c>
      <c r="E1906" t="str">
        <f t="shared" si="40"/>
        <v>n/a</v>
      </c>
    </row>
    <row r="1907" spans="2:5" x14ac:dyDescent="0.3">
      <c r="B1907" t="s">
        <v>205</v>
      </c>
      <c r="C1907" t="str">
        <f>IF(ISNUMBER(FIND(B1907,'Full TS'!#REF!)),"YES","N/A")</f>
        <v>N/A</v>
      </c>
      <c r="E1907" t="str">
        <f t="shared" si="40"/>
        <v>n/a</v>
      </c>
    </row>
    <row r="1908" spans="2:5" x14ac:dyDescent="0.3">
      <c r="B1908" t="s">
        <v>206</v>
      </c>
      <c r="C1908" t="str">
        <f>IF(ISNUMBER(FIND(B1908,'Full TS'!#REF!)),"YES","N/A")</f>
        <v>N/A</v>
      </c>
      <c r="E1908" t="str">
        <f t="shared" si="40"/>
        <v>n/a</v>
      </c>
    </row>
    <row r="1909" spans="2:5" x14ac:dyDescent="0.3">
      <c r="B1909" t="s">
        <v>207</v>
      </c>
      <c r="C1909" t="str">
        <f>IF(ISNUMBER(FIND(B1909,'Full TS'!#REF!)),"YES","N/A")</f>
        <v>N/A</v>
      </c>
      <c r="E1909" t="str">
        <f t="shared" si="40"/>
        <v>n/a</v>
      </c>
    </row>
    <row r="1910" spans="2:5" x14ac:dyDescent="0.3">
      <c r="B1910" t="s">
        <v>208</v>
      </c>
      <c r="C1910" t="str">
        <f>IF(ISNUMBER(FIND(B1910,'Full TS'!#REF!)),"YES","N/A")</f>
        <v>N/A</v>
      </c>
      <c r="E1910" t="str">
        <f t="shared" si="40"/>
        <v>n/a</v>
      </c>
    </row>
    <row r="1911" spans="2:5" x14ac:dyDescent="0.3">
      <c r="B1911" t="s">
        <v>209</v>
      </c>
      <c r="C1911" t="str">
        <f>IF(ISNUMBER(FIND(B1911,'Full TS'!#REF!)),"YES","N/A")</f>
        <v>N/A</v>
      </c>
      <c r="E1911" t="str">
        <f t="shared" si="40"/>
        <v>n/a</v>
      </c>
    </row>
    <row r="1912" spans="2:5" x14ac:dyDescent="0.3">
      <c r="B1912" t="s">
        <v>210</v>
      </c>
      <c r="C1912" t="str">
        <f>IF(ISNUMBER(FIND(B1912,'Full TS'!#REF!)),"YES","N/A")</f>
        <v>N/A</v>
      </c>
      <c r="E1912" t="str">
        <f t="shared" si="40"/>
        <v>n/a</v>
      </c>
    </row>
    <row r="1913" spans="2:5" x14ac:dyDescent="0.3">
      <c r="B1913" t="s">
        <v>211</v>
      </c>
      <c r="C1913" t="str">
        <f>IF(ISNUMBER(FIND(B1913,'Full TS'!#REF!)),"YES","N/A")</f>
        <v>N/A</v>
      </c>
      <c r="E1913" t="str">
        <f t="shared" si="40"/>
        <v>n/a</v>
      </c>
    </row>
    <row r="1914" spans="2:5" x14ac:dyDescent="0.3">
      <c r="B1914" t="s">
        <v>199</v>
      </c>
      <c r="C1914" t="str">
        <f>IF(ISNUMBER(FIND(B1914,'Full TS'!#REF!)),"YES","N/A")</f>
        <v>N/A</v>
      </c>
      <c r="E1914" t="str">
        <f t="shared" si="40"/>
        <v>n/a</v>
      </c>
    </row>
    <row r="1915" spans="2:5" x14ac:dyDescent="0.3">
      <c r="B1915" t="s">
        <v>212</v>
      </c>
      <c r="C1915" t="str">
        <f>IF(ISNUMBER(FIND(B1915,'Full TS'!#REF!)),"YES","N/A")</f>
        <v>N/A</v>
      </c>
      <c r="E1915" t="str">
        <f t="shared" si="40"/>
        <v>n/a</v>
      </c>
    </row>
    <row r="1916" spans="2:5" x14ac:dyDescent="0.3">
      <c r="B1916" t="s">
        <v>213</v>
      </c>
      <c r="C1916" t="str">
        <f>IF(ISNUMBER(FIND(B1916,'Full TS'!#REF!)),"YES","N/A")</f>
        <v>N/A</v>
      </c>
      <c r="E1916" t="str">
        <f t="shared" si="40"/>
        <v>n/a</v>
      </c>
    </row>
    <row r="1917" spans="2:5" x14ac:dyDescent="0.3">
      <c r="B1917" t="s">
        <v>214</v>
      </c>
      <c r="C1917" t="str">
        <f>IF(ISNUMBER(FIND(B1917,'Full TS'!#REF!)),"YES","N/A")</f>
        <v>N/A</v>
      </c>
      <c r="E1917" t="str">
        <f t="shared" si="40"/>
        <v>n/a</v>
      </c>
    </row>
    <row r="1918" spans="2:5" x14ac:dyDescent="0.3">
      <c r="B1918" t="s">
        <v>215</v>
      </c>
      <c r="C1918" t="str">
        <f>IF(ISNUMBER(FIND(B1918,'Full TS'!#REF!)),"YES","N/A")</f>
        <v>N/A</v>
      </c>
      <c r="E1918" t="str">
        <f t="shared" si="40"/>
        <v>n/a</v>
      </c>
    </row>
    <row r="1919" spans="2:5" x14ac:dyDescent="0.3">
      <c r="B1919" t="s">
        <v>216</v>
      </c>
      <c r="C1919" t="str">
        <f>IF(ISNUMBER(FIND(B1919,'Full TS'!#REF!)),"YES","N/A")</f>
        <v>N/A</v>
      </c>
      <c r="E1919" t="str">
        <f t="shared" si="40"/>
        <v>n/a</v>
      </c>
    </row>
    <row r="1920" spans="2:5" x14ac:dyDescent="0.3">
      <c r="B1920" t="s">
        <v>217</v>
      </c>
      <c r="C1920" t="str">
        <f>IF(ISNUMBER(FIND(B1920,'Full TS'!#REF!)),"YES","N/A")</f>
        <v>N/A</v>
      </c>
      <c r="E1920" t="str">
        <f t="shared" si="40"/>
        <v>n/a</v>
      </c>
    </row>
    <row r="1921" spans="1:22" x14ac:dyDescent="0.3">
      <c r="B1921" t="s">
        <v>218</v>
      </c>
      <c r="C1921" t="str">
        <f>IF(ISNUMBER(FIND(B1921,'Full TS'!#REF!)),"YES","N/A")</f>
        <v>N/A</v>
      </c>
      <c r="E1921" t="str">
        <f t="shared" si="40"/>
        <v>n/a</v>
      </c>
    </row>
    <row r="1922" spans="1:22" x14ac:dyDescent="0.3">
      <c r="B1922" t="s">
        <v>219</v>
      </c>
      <c r="C1922" t="str">
        <f>IF(ISNUMBER(FIND(B1922,'Full TS'!#REF!)),"YES","N/A")</f>
        <v>N/A</v>
      </c>
      <c r="E1922" t="str">
        <f t="shared" si="40"/>
        <v>n/a</v>
      </c>
    </row>
    <row r="1923" spans="1:22" x14ac:dyDescent="0.3">
      <c r="B1923" t="s">
        <v>220</v>
      </c>
      <c r="C1923" t="str">
        <f>IF(ISNUMBER(FIND(B1923,'Full TS'!#REF!)),"YES","N/A")</f>
        <v>N/A</v>
      </c>
      <c r="E1923" t="str">
        <f t="shared" si="40"/>
        <v>n/a</v>
      </c>
    </row>
    <row r="1924" spans="1:22" x14ac:dyDescent="0.3">
      <c r="B1924" t="s">
        <v>221</v>
      </c>
      <c r="C1924" t="str">
        <f>IF(ISNUMBER(FIND(B1924,'Full TS'!#REF!)),"YES","N/A")</f>
        <v>N/A</v>
      </c>
      <c r="E1924" t="str">
        <f t="shared" si="40"/>
        <v>n/a</v>
      </c>
    </row>
    <row r="1925" spans="1:22" x14ac:dyDescent="0.3">
      <c r="B1925" t="s">
        <v>222</v>
      </c>
      <c r="C1925" t="str">
        <f>IF(ISNUMBER(FIND(B1925,'Full TS'!#REF!)),"YES","N/A")</f>
        <v>N/A</v>
      </c>
      <c r="E1925" t="str">
        <f t="shared" si="40"/>
        <v>n/a</v>
      </c>
    </row>
    <row r="1926" spans="1:22" x14ac:dyDescent="0.3">
      <c r="B1926" t="s">
        <v>223</v>
      </c>
      <c r="C1926" t="str">
        <f>IF(ISNUMBER(FIND(B1926,'Full TS'!#REF!)),"YES","N/A")</f>
        <v>N/A</v>
      </c>
      <c r="E1926" t="str">
        <f t="shared" si="40"/>
        <v>n/a</v>
      </c>
    </row>
    <row r="1927" spans="1:22" x14ac:dyDescent="0.3">
      <c r="B1927" t="s">
        <v>224</v>
      </c>
      <c r="C1927" t="str">
        <f>IF(ISNUMBER(FIND(B1927,'Full TS'!#REF!)),"YES","N/A")</f>
        <v>N/A</v>
      </c>
      <c r="E1927" t="str">
        <f t="shared" si="40"/>
        <v>n/a</v>
      </c>
    </row>
    <row r="1928" spans="1:22" x14ac:dyDescent="0.3">
      <c r="B1928" t="s">
        <v>225</v>
      </c>
      <c r="C1928" t="str">
        <f>IF(ISNUMBER(FIND(B1928,'Full TS'!#REF!)),"YES","N/A")</f>
        <v>N/A</v>
      </c>
      <c r="E1928" t="str">
        <f t="shared" si="40"/>
        <v>n/a</v>
      </c>
    </row>
    <row r="1929" spans="1:22" x14ac:dyDescent="0.3">
      <c r="B1929" t="s">
        <v>226</v>
      </c>
      <c r="C1929" t="str">
        <f>IF(ISNUMBER(FIND(B1929,'Full TS'!#REF!)),"YES","N/A")</f>
        <v>N/A</v>
      </c>
      <c r="E1929" t="str">
        <f t="shared" si="40"/>
        <v>n/a</v>
      </c>
    </row>
    <row r="1930" spans="1:22" x14ac:dyDescent="0.3">
      <c r="B1930" t="s">
        <v>229</v>
      </c>
      <c r="C1930" t="str">
        <f>IF(ISNUMBER(FIND(B1930,'Full TS'!#REF!)),"YES","N/A")</f>
        <v>N/A</v>
      </c>
      <c r="E1930" t="str">
        <f t="shared" si="40"/>
        <v>n/a</v>
      </c>
    </row>
    <row r="1931" spans="1:22" x14ac:dyDescent="0.3">
      <c r="A1931" s="27">
        <v>43</v>
      </c>
      <c r="F1931" t="e" cm="1">
        <f t="array" aca="1" ref="F1931" ca="1">VLOOKUP(INDIRECT("'"&amp;"Full TS"&amp;"'!"&amp;"B"&amp;A1931),brandcode,2,FALSE)</f>
        <v>#N/A</v>
      </c>
      <c r="G1931" cm="1">
        <f t="array" aca="1" ref="G1931" ca="1">INDIRECT("'"&amp;"Full TS"&amp;"'!"&amp;"C"&amp;A1931)</f>
        <v>0</v>
      </c>
      <c r="H1931" t="str" cm="1">
        <f t="array" aca="1" ref="H1931" ca="1">IF(ISNUMBER(SEARCH("Android",INDIRECT("'"&amp;"Full TS"&amp;"'!"&amp;"D"&amp;A1931))),"AND",IF(ISNUMBER(SEARCH("iOS",INDIRECT("'"&amp;"Full TS"&amp;"'!"&amp;"D"&amp;A1931))),"iOS",IF(ISNUMBER(SEARCH("Mobile",INDIRECT("'"&amp;"Full TS"&amp;"'!"&amp;"D"&amp;A1931))),"MOB",IF(ISNUMBER(SEARCH("Desktop",INDIRECT("'"&amp;"Full TS"&amp;"'!"&amp;"D"&amp;A1931))),"DESK",IF(ISNUMBER(SEARCH("Display",INDIRECT("'"&amp;"Full TS"&amp;"'!"&amp;"D"&amp;A1931))),"DIS","")))))</f>
        <v/>
      </c>
      <c r="I1931" cm="1">
        <f t="array" aca="1" ref="I1931" ca="1">INDIRECT("'"&amp;"Full TS"&amp;"'!"&amp;"E"&amp;A1931)</f>
        <v>0</v>
      </c>
      <c r="J1931" cm="1">
        <f t="array" aca="1" ref="J1931" ca="1">INDIRECT("'"&amp;"Full TS"&amp;"'!"&amp;"F"&amp;A1931)</f>
        <v>0</v>
      </c>
      <c r="K1931" cm="1">
        <f t="array" aca="1" ref="K1931" ca="1">INDIRECT("'"&amp;"Full TS"&amp;"'!"&amp;"G"&amp;A1931)</f>
        <v>0</v>
      </c>
      <c r="L1931" cm="1">
        <f t="array" aca="1" ref="L1931" ca="1">INDIRECT("'"&amp;"Full TS"&amp;"'!"&amp;"H"&amp;A1931)</f>
        <v>0</v>
      </c>
      <c r="M1931" cm="1">
        <f t="array" aca="1" ref="M1931" ca="1">INDIRECT("'"&amp;"Full TS"&amp;"'!"&amp;"I"&amp;A1931)</f>
        <v>0</v>
      </c>
      <c r="N1931" cm="1">
        <f t="array" aca="1" ref="N1931" ca="1">INDIRECT("'"&amp;"Full TS"&amp;"'!"&amp;"J"&amp;A1931)</f>
        <v>0</v>
      </c>
      <c r="O1931" cm="1">
        <f t="array" aca="1" ref="O1931" ca="1">INDIRECT("'"&amp;"Full TS"&amp;"'!"&amp;"K"&amp;A1931)</f>
        <v>0</v>
      </c>
      <c r="P1931" cm="1">
        <f t="array" aca="1" ref="P1931" ca="1">INDIRECT("'"&amp;"Full TS"&amp;"'!"&amp;"L"&amp;A1931)</f>
        <v>0</v>
      </c>
      <c r="Q1931" cm="1">
        <f t="array" aca="1" ref="Q1931" ca="1">INDIRECT("'"&amp;"Full TS"&amp;"'!"&amp;"M"&amp;A1931)</f>
        <v>0</v>
      </c>
      <c r="R1931" cm="1">
        <f t="array" aca="1" ref="R1931" ca="1">INDIRECT("'"&amp;"Full TS"&amp;"'!"&amp;"N"&amp;A1931)</f>
        <v>0</v>
      </c>
      <c r="S1931" t="str" cm="1">
        <f t="array" aca="1" ref="S1931" ca="1">IF(ISNUMBER(SEARCH("www.",INDIRECT("'"&amp;"Full TS"&amp;"'!"&amp;"O"&amp;A1931))),"LP","AS")</f>
        <v>AS</v>
      </c>
      <c r="T1931" cm="1">
        <f t="array" aca="1" ref="T1931" ca="1">INDIRECT("'"&amp;"Full TS"&amp;"'!"&amp;"P"&amp;A1931)</f>
        <v>0</v>
      </c>
      <c r="U1931" t="str" cm="1">
        <f t="array" aca="1" ref="U1931" ca="1">IF(ISNUMBER(SEARCH("prospecting",INDIRECT("'"&amp;"Full TS"&amp;"'!"&amp;"Q"&amp;A1931))),"P","R")</f>
        <v>R</v>
      </c>
      <c r="V1931" cm="1">
        <f t="array" aca="1" ref="V1931" ca="1">INDIRECT("'"&amp;"Full TS"&amp;"'!"&amp;"R"&amp;A1931)</f>
        <v>0</v>
      </c>
    </row>
    <row r="1932" spans="1:22" x14ac:dyDescent="0.3">
      <c r="B1932" t="s">
        <v>182</v>
      </c>
      <c r="C1932" t="s">
        <v>183</v>
      </c>
    </row>
    <row r="1933" spans="1:22" x14ac:dyDescent="0.3">
      <c r="B1933" t="s">
        <v>184</v>
      </c>
      <c r="C1933" t="str">
        <f>IF(ISNUMBER(FIND(B1933,'Full TS'!#REF!)),"YES","N/A")</f>
        <v>N/A</v>
      </c>
      <c r="E1933" t="str">
        <f>IF(C1933="n/a","n/a",_xlfn.TEXTJOIN("-",FALSE,$F$1931:$S$1931,B1933,$U$1931:$V$1931))</f>
        <v>n/a</v>
      </c>
    </row>
    <row r="1934" spans="1:22" x14ac:dyDescent="0.3">
      <c r="B1934" t="s">
        <v>185</v>
      </c>
      <c r="C1934" t="str">
        <f>IF(ISNUMBER(FIND(B1934,'Full TS'!#REF!)),"YES","N/A")</f>
        <v>N/A</v>
      </c>
      <c r="E1934" t="str">
        <f t="shared" ref="E1934:E1977" si="41">IF(C1934="n/a","n/a",_xlfn.TEXTJOIN("-",FALSE,$F$1931:$S$1931,B1934,$U$1931:$V$1931))</f>
        <v>n/a</v>
      </c>
    </row>
    <row r="1935" spans="1:22" x14ac:dyDescent="0.3">
      <c r="B1935" t="s">
        <v>186</v>
      </c>
      <c r="C1935" t="str">
        <f>IF(ISNUMBER(FIND(B1935,'Full TS'!#REF!)),"YES","N/A")</f>
        <v>N/A</v>
      </c>
      <c r="E1935" t="str">
        <f t="shared" si="41"/>
        <v>n/a</v>
      </c>
    </row>
    <row r="1936" spans="1:22" x14ac:dyDescent="0.3">
      <c r="B1936" t="s">
        <v>187</v>
      </c>
      <c r="C1936" t="str">
        <f>IF(ISNUMBER(FIND(B1936,'Full TS'!#REF!)),"YES","N/A")</f>
        <v>N/A</v>
      </c>
      <c r="E1936" t="str">
        <f t="shared" si="41"/>
        <v>n/a</v>
      </c>
    </row>
    <row r="1937" spans="2:5" x14ac:dyDescent="0.3">
      <c r="B1937" t="s">
        <v>188</v>
      </c>
      <c r="C1937" t="str">
        <f>IF(ISNUMBER(FIND(B1937,'Full TS'!#REF!)),"YES","N/A")</f>
        <v>N/A</v>
      </c>
      <c r="E1937" t="str">
        <f t="shared" si="41"/>
        <v>n/a</v>
      </c>
    </row>
    <row r="1938" spans="2:5" x14ac:dyDescent="0.3">
      <c r="B1938" t="s">
        <v>189</v>
      </c>
      <c r="C1938" t="str">
        <f>IF(ISNUMBER(FIND(B1938,'Full TS'!#REF!)),"YES","N/A")</f>
        <v>N/A</v>
      </c>
      <c r="E1938" t="str">
        <f t="shared" si="41"/>
        <v>n/a</v>
      </c>
    </row>
    <row r="1939" spans="2:5" x14ac:dyDescent="0.3">
      <c r="B1939" t="s">
        <v>190</v>
      </c>
      <c r="C1939" t="str">
        <f>IF(ISNUMBER(FIND(B1939,'Full TS'!#REF!)),"YES","N/A")</f>
        <v>N/A</v>
      </c>
      <c r="E1939" t="str">
        <f t="shared" si="41"/>
        <v>n/a</v>
      </c>
    </row>
    <row r="1940" spans="2:5" x14ac:dyDescent="0.3">
      <c r="B1940" t="s">
        <v>191</v>
      </c>
      <c r="C1940" t="str">
        <f>IF(ISNUMBER(FIND(B1940,'Full TS'!#REF!)),"YES","N/A")</f>
        <v>N/A</v>
      </c>
      <c r="E1940" t="str">
        <f t="shared" si="41"/>
        <v>n/a</v>
      </c>
    </row>
    <row r="1941" spans="2:5" x14ac:dyDescent="0.3">
      <c r="B1941" t="s">
        <v>192</v>
      </c>
      <c r="C1941" t="str">
        <f>IF(ISNUMBER(FIND(B1941,'Full TS'!#REF!)),"YES","N/A")</f>
        <v>N/A</v>
      </c>
      <c r="E1941" t="str">
        <f t="shared" si="41"/>
        <v>n/a</v>
      </c>
    </row>
    <row r="1942" spans="2:5" x14ac:dyDescent="0.3">
      <c r="B1942" t="s">
        <v>193</v>
      </c>
      <c r="C1942" t="str">
        <f>IF(ISNUMBER(FIND(B1942,'Full TS'!#REF!)),"YES","N/A")</f>
        <v>N/A</v>
      </c>
      <c r="E1942" t="str">
        <f t="shared" si="41"/>
        <v>n/a</v>
      </c>
    </row>
    <row r="1943" spans="2:5" x14ac:dyDescent="0.3">
      <c r="B1943" t="s">
        <v>194</v>
      </c>
      <c r="C1943" t="str">
        <f>IF(ISNUMBER(FIND(B1943,'Full TS'!#REF!)),"YES","N/A")</f>
        <v>N/A</v>
      </c>
      <c r="E1943" t="str">
        <f t="shared" si="41"/>
        <v>n/a</v>
      </c>
    </row>
    <row r="1944" spans="2:5" x14ac:dyDescent="0.3">
      <c r="B1944" t="s">
        <v>195</v>
      </c>
      <c r="C1944" t="str">
        <f>IF(ISNUMBER(FIND(B1944,'Full TS'!#REF!)),"YES","N/A")</f>
        <v>N/A</v>
      </c>
      <c r="E1944" t="str">
        <f t="shared" si="41"/>
        <v>n/a</v>
      </c>
    </row>
    <row r="1945" spans="2:5" x14ac:dyDescent="0.3">
      <c r="B1945" t="s">
        <v>196</v>
      </c>
      <c r="C1945" t="str">
        <f>IF(ISNUMBER(FIND(B1945,'Full TS'!#REF!)),"YES","N/A")</f>
        <v>N/A</v>
      </c>
      <c r="E1945" t="str">
        <f t="shared" si="41"/>
        <v>n/a</v>
      </c>
    </row>
    <row r="1946" spans="2:5" x14ac:dyDescent="0.3">
      <c r="B1946" t="s">
        <v>197</v>
      </c>
      <c r="C1946" t="str">
        <f>IF(ISNUMBER(FIND(B1946,'Full TS'!#REF!)),"YES","N/A")</f>
        <v>N/A</v>
      </c>
      <c r="E1946" t="str">
        <f t="shared" si="41"/>
        <v>n/a</v>
      </c>
    </row>
    <row r="1947" spans="2:5" x14ac:dyDescent="0.3">
      <c r="B1947" t="s">
        <v>198</v>
      </c>
      <c r="C1947" t="str">
        <f>IF(ISNUMBER(FIND(B1947,'Full TS'!#REF!)),"YES","N/A")</f>
        <v>N/A</v>
      </c>
      <c r="E1947" t="str">
        <f t="shared" si="41"/>
        <v>n/a</v>
      </c>
    </row>
    <row r="1948" spans="2:5" x14ac:dyDescent="0.3">
      <c r="B1948" t="s">
        <v>199</v>
      </c>
      <c r="C1948" t="str">
        <f>IF(ISNUMBER(FIND(B1948,'Full TS'!#REF!)),"YES","N/A")</f>
        <v>N/A</v>
      </c>
      <c r="E1948" t="str">
        <f t="shared" si="41"/>
        <v>n/a</v>
      </c>
    </row>
    <row r="1949" spans="2:5" x14ac:dyDescent="0.3">
      <c r="B1949" t="s">
        <v>200</v>
      </c>
      <c r="C1949" t="str">
        <f>IF(ISNUMBER(FIND(B1949,'Full TS'!#REF!)),"YES","N/A")</f>
        <v>N/A</v>
      </c>
      <c r="E1949" t="str">
        <f t="shared" si="41"/>
        <v>n/a</v>
      </c>
    </row>
    <row r="1950" spans="2:5" x14ac:dyDescent="0.3">
      <c r="B1950" t="s">
        <v>201</v>
      </c>
      <c r="C1950" t="str">
        <f>IF(ISNUMBER(FIND(B1950,'Full TS'!#REF!)),"YES","N/A")</f>
        <v>N/A</v>
      </c>
      <c r="E1950" t="str">
        <f t="shared" si="41"/>
        <v>n/a</v>
      </c>
    </row>
    <row r="1951" spans="2:5" x14ac:dyDescent="0.3">
      <c r="B1951" t="s">
        <v>202</v>
      </c>
      <c r="C1951" t="str">
        <f>IF(ISNUMBER(FIND(B1951,'Full TS'!#REF!)),"YES","N/A")</f>
        <v>N/A</v>
      </c>
      <c r="E1951" t="str">
        <f t="shared" si="41"/>
        <v>n/a</v>
      </c>
    </row>
    <row r="1952" spans="2:5" x14ac:dyDescent="0.3">
      <c r="B1952" t="s">
        <v>203</v>
      </c>
      <c r="C1952" t="str">
        <f>IF(ISNUMBER(FIND(B1952,'Full TS'!#REF!)),"YES","N/A")</f>
        <v>N/A</v>
      </c>
      <c r="E1952" t="str">
        <f t="shared" si="41"/>
        <v>n/a</v>
      </c>
    </row>
    <row r="1953" spans="2:5" x14ac:dyDescent="0.3">
      <c r="B1953" t="s">
        <v>204</v>
      </c>
      <c r="C1953" t="str">
        <f>IF(ISNUMBER(FIND(B1953,'Full TS'!#REF!)),"YES","N/A")</f>
        <v>N/A</v>
      </c>
      <c r="E1953" t="str">
        <f t="shared" si="41"/>
        <v>n/a</v>
      </c>
    </row>
    <row r="1954" spans="2:5" x14ac:dyDescent="0.3">
      <c r="B1954" t="s">
        <v>205</v>
      </c>
      <c r="C1954" t="str">
        <f>IF(ISNUMBER(FIND(B1954,'Full TS'!#REF!)),"YES","N/A")</f>
        <v>N/A</v>
      </c>
      <c r="E1954" t="str">
        <f t="shared" si="41"/>
        <v>n/a</v>
      </c>
    </row>
    <row r="1955" spans="2:5" x14ac:dyDescent="0.3">
      <c r="B1955" t="s">
        <v>206</v>
      </c>
      <c r="C1955" t="str">
        <f>IF(ISNUMBER(FIND(B1955,'Full TS'!#REF!)),"YES","N/A")</f>
        <v>N/A</v>
      </c>
      <c r="E1955" t="str">
        <f t="shared" si="41"/>
        <v>n/a</v>
      </c>
    </row>
    <row r="1956" spans="2:5" x14ac:dyDescent="0.3">
      <c r="B1956" t="s">
        <v>207</v>
      </c>
      <c r="C1956" t="str">
        <f>IF(ISNUMBER(FIND(B1956,'Full TS'!#REF!)),"YES","N/A")</f>
        <v>N/A</v>
      </c>
      <c r="E1956" t="str">
        <f t="shared" si="41"/>
        <v>n/a</v>
      </c>
    </row>
    <row r="1957" spans="2:5" x14ac:dyDescent="0.3">
      <c r="B1957" t="s">
        <v>208</v>
      </c>
      <c r="C1957" t="str">
        <f>IF(ISNUMBER(FIND(B1957,'Full TS'!#REF!)),"YES","N/A")</f>
        <v>N/A</v>
      </c>
      <c r="E1957" t="str">
        <f t="shared" si="41"/>
        <v>n/a</v>
      </c>
    </row>
    <row r="1958" spans="2:5" x14ac:dyDescent="0.3">
      <c r="B1958" t="s">
        <v>209</v>
      </c>
      <c r="C1958" t="str">
        <f>IF(ISNUMBER(FIND(B1958,'Full TS'!#REF!)),"YES","N/A")</f>
        <v>N/A</v>
      </c>
      <c r="E1958" t="str">
        <f t="shared" si="41"/>
        <v>n/a</v>
      </c>
    </row>
    <row r="1959" spans="2:5" x14ac:dyDescent="0.3">
      <c r="B1959" t="s">
        <v>210</v>
      </c>
      <c r="C1959" t="str">
        <f>IF(ISNUMBER(FIND(B1959,'Full TS'!#REF!)),"YES","N/A")</f>
        <v>N/A</v>
      </c>
      <c r="E1959" t="str">
        <f t="shared" si="41"/>
        <v>n/a</v>
      </c>
    </row>
    <row r="1960" spans="2:5" x14ac:dyDescent="0.3">
      <c r="B1960" t="s">
        <v>211</v>
      </c>
      <c r="C1960" t="str">
        <f>IF(ISNUMBER(FIND(B1960,'Full TS'!#REF!)),"YES","N/A")</f>
        <v>N/A</v>
      </c>
      <c r="E1960" t="str">
        <f t="shared" si="41"/>
        <v>n/a</v>
      </c>
    </row>
    <row r="1961" spans="2:5" x14ac:dyDescent="0.3">
      <c r="B1961" t="s">
        <v>199</v>
      </c>
      <c r="C1961" t="str">
        <f>IF(ISNUMBER(FIND(B1961,'Full TS'!#REF!)),"YES","N/A")</f>
        <v>N/A</v>
      </c>
      <c r="E1961" t="str">
        <f t="shared" si="41"/>
        <v>n/a</v>
      </c>
    </row>
    <row r="1962" spans="2:5" x14ac:dyDescent="0.3">
      <c r="B1962" t="s">
        <v>212</v>
      </c>
      <c r="C1962" t="str">
        <f>IF(ISNUMBER(FIND(B1962,'Full TS'!#REF!)),"YES","N/A")</f>
        <v>N/A</v>
      </c>
      <c r="E1962" t="str">
        <f t="shared" si="41"/>
        <v>n/a</v>
      </c>
    </row>
    <row r="1963" spans="2:5" x14ac:dyDescent="0.3">
      <c r="B1963" t="s">
        <v>213</v>
      </c>
      <c r="C1963" t="str">
        <f>IF(ISNUMBER(FIND(B1963,'Full TS'!#REF!)),"YES","N/A")</f>
        <v>N/A</v>
      </c>
      <c r="E1963" t="str">
        <f t="shared" si="41"/>
        <v>n/a</v>
      </c>
    </row>
    <row r="1964" spans="2:5" x14ac:dyDescent="0.3">
      <c r="B1964" t="s">
        <v>214</v>
      </c>
      <c r="C1964" t="str">
        <f>IF(ISNUMBER(FIND(B1964,'Full TS'!#REF!)),"YES","N/A")</f>
        <v>N/A</v>
      </c>
      <c r="E1964" t="str">
        <f t="shared" si="41"/>
        <v>n/a</v>
      </c>
    </row>
    <row r="1965" spans="2:5" x14ac:dyDescent="0.3">
      <c r="B1965" t="s">
        <v>215</v>
      </c>
      <c r="C1965" t="str">
        <f>IF(ISNUMBER(FIND(B1965,'Full TS'!#REF!)),"YES","N/A")</f>
        <v>N/A</v>
      </c>
      <c r="E1965" t="str">
        <f t="shared" si="41"/>
        <v>n/a</v>
      </c>
    </row>
    <row r="1966" spans="2:5" x14ac:dyDescent="0.3">
      <c r="B1966" t="s">
        <v>216</v>
      </c>
      <c r="C1966" t="str">
        <f>IF(ISNUMBER(FIND(B1966,'Full TS'!#REF!)),"YES","N/A")</f>
        <v>N/A</v>
      </c>
      <c r="E1966" t="str">
        <f t="shared" si="41"/>
        <v>n/a</v>
      </c>
    </row>
    <row r="1967" spans="2:5" x14ac:dyDescent="0.3">
      <c r="B1967" t="s">
        <v>217</v>
      </c>
      <c r="C1967" t="str">
        <f>IF(ISNUMBER(FIND(B1967,'Full TS'!#REF!)),"YES","N/A")</f>
        <v>N/A</v>
      </c>
      <c r="E1967" t="str">
        <f t="shared" si="41"/>
        <v>n/a</v>
      </c>
    </row>
    <row r="1968" spans="2:5" x14ac:dyDescent="0.3">
      <c r="B1968" t="s">
        <v>218</v>
      </c>
      <c r="C1968" t="str">
        <f>IF(ISNUMBER(FIND(B1968,'Full TS'!#REF!)),"YES","N/A")</f>
        <v>N/A</v>
      </c>
      <c r="E1968" t="str">
        <f t="shared" si="41"/>
        <v>n/a</v>
      </c>
    </row>
    <row r="1969" spans="1:22" x14ac:dyDescent="0.3">
      <c r="B1969" t="s">
        <v>219</v>
      </c>
      <c r="C1969" t="str">
        <f>IF(ISNUMBER(FIND(B1969,'Full TS'!#REF!)),"YES","N/A")</f>
        <v>N/A</v>
      </c>
      <c r="E1969" t="str">
        <f t="shared" si="41"/>
        <v>n/a</v>
      </c>
    </row>
    <row r="1970" spans="1:22" x14ac:dyDescent="0.3">
      <c r="B1970" t="s">
        <v>220</v>
      </c>
      <c r="C1970" t="str">
        <f>IF(ISNUMBER(FIND(B1970,'Full TS'!#REF!)),"YES","N/A")</f>
        <v>N/A</v>
      </c>
      <c r="E1970" t="str">
        <f t="shared" si="41"/>
        <v>n/a</v>
      </c>
    </row>
    <row r="1971" spans="1:22" x14ac:dyDescent="0.3">
      <c r="B1971" t="s">
        <v>221</v>
      </c>
      <c r="C1971" t="str">
        <f>IF(ISNUMBER(FIND(B1971,'Full TS'!#REF!)),"YES","N/A")</f>
        <v>N/A</v>
      </c>
      <c r="E1971" t="str">
        <f t="shared" si="41"/>
        <v>n/a</v>
      </c>
    </row>
    <row r="1972" spans="1:22" x14ac:dyDescent="0.3">
      <c r="B1972" t="s">
        <v>222</v>
      </c>
      <c r="C1972" t="str">
        <f>IF(ISNUMBER(FIND(B1972,'Full TS'!#REF!)),"YES","N/A")</f>
        <v>N/A</v>
      </c>
      <c r="E1972" t="str">
        <f t="shared" si="41"/>
        <v>n/a</v>
      </c>
    </row>
    <row r="1973" spans="1:22" x14ac:dyDescent="0.3">
      <c r="B1973" t="s">
        <v>223</v>
      </c>
      <c r="C1973" t="str">
        <f>IF(ISNUMBER(FIND(B1973,'Full TS'!#REF!)),"YES","N/A")</f>
        <v>N/A</v>
      </c>
      <c r="E1973" t="str">
        <f t="shared" si="41"/>
        <v>n/a</v>
      </c>
    </row>
    <row r="1974" spans="1:22" x14ac:dyDescent="0.3">
      <c r="B1974" t="s">
        <v>224</v>
      </c>
      <c r="C1974" t="str">
        <f>IF(ISNUMBER(FIND(B1974,'Full TS'!#REF!)),"YES","N/A")</f>
        <v>N/A</v>
      </c>
      <c r="E1974" t="str">
        <f t="shared" si="41"/>
        <v>n/a</v>
      </c>
    </row>
    <row r="1975" spans="1:22" x14ac:dyDescent="0.3">
      <c r="B1975" t="s">
        <v>225</v>
      </c>
      <c r="C1975" t="str">
        <f>IF(ISNUMBER(FIND(B1975,'Full TS'!#REF!)),"YES","N/A")</f>
        <v>N/A</v>
      </c>
      <c r="E1975" t="str">
        <f t="shared" si="41"/>
        <v>n/a</v>
      </c>
    </row>
    <row r="1976" spans="1:22" x14ac:dyDescent="0.3">
      <c r="B1976" t="s">
        <v>226</v>
      </c>
      <c r="C1976" t="str">
        <f>IF(ISNUMBER(FIND(B1976,'Full TS'!#REF!)),"YES","N/A")</f>
        <v>N/A</v>
      </c>
      <c r="E1976" t="str">
        <f t="shared" si="41"/>
        <v>n/a</v>
      </c>
    </row>
    <row r="1977" spans="1:22" x14ac:dyDescent="0.3">
      <c r="B1977" t="s">
        <v>229</v>
      </c>
      <c r="C1977" t="str">
        <f>IF(ISNUMBER(FIND(B1977,'Full TS'!#REF!)),"YES","N/A")</f>
        <v>N/A</v>
      </c>
      <c r="E1977" t="str">
        <f t="shared" si="41"/>
        <v>n/a</v>
      </c>
    </row>
    <row r="1978" spans="1:22" x14ac:dyDescent="0.3">
      <c r="A1978" s="27">
        <v>44</v>
      </c>
      <c r="F1978" t="e" cm="1">
        <f t="array" aca="1" ref="F1978" ca="1">VLOOKUP(INDIRECT("'"&amp;"Full TS"&amp;"'!"&amp;"B"&amp;A1978),brandcode,2,FALSE)</f>
        <v>#N/A</v>
      </c>
      <c r="G1978" cm="1">
        <f t="array" aca="1" ref="G1978" ca="1">INDIRECT("'"&amp;"Full TS"&amp;"'!"&amp;"C"&amp;A1978)</f>
        <v>0</v>
      </c>
      <c r="H1978" t="str" cm="1">
        <f t="array" aca="1" ref="H1978" ca="1">IF(ISNUMBER(SEARCH("Android",INDIRECT("'"&amp;"Full TS"&amp;"'!"&amp;"D"&amp;A1978))),"AND",IF(ISNUMBER(SEARCH("iOS",INDIRECT("'"&amp;"Full TS"&amp;"'!"&amp;"D"&amp;A1978))),"iOS",IF(ISNUMBER(SEARCH("Mobile",INDIRECT("'"&amp;"Full TS"&amp;"'!"&amp;"D"&amp;A1978))),"MOB",IF(ISNUMBER(SEARCH("Desktop",INDIRECT("'"&amp;"Full TS"&amp;"'!"&amp;"D"&amp;A1978))),"DESK",IF(ISNUMBER(SEARCH("Display",INDIRECT("'"&amp;"Full TS"&amp;"'!"&amp;"D"&amp;A1978))),"DIS","")))))</f>
        <v/>
      </c>
      <c r="I1978" cm="1">
        <f t="array" aca="1" ref="I1978" ca="1">INDIRECT("'"&amp;"Full TS"&amp;"'!"&amp;"E"&amp;A1978)</f>
        <v>0</v>
      </c>
      <c r="J1978" cm="1">
        <f t="array" aca="1" ref="J1978" ca="1">INDIRECT("'"&amp;"Full TS"&amp;"'!"&amp;"F"&amp;A1978)</f>
        <v>0</v>
      </c>
      <c r="K1978" cm="1">
        <f t="array" aca="1" ref="K1978" ca="1">INDIRECT("'"&amp;"Full TS"&amp;"'!"&amp;"G"&amp;A1978)</f>
        <v>0</v>
      </c>
      <c r="L1978" cm="1">
        <f t="array" aca="1" ref="L1978" ca="1">INDIRECT("'"&amp;"Full TS"&amp;"'!"&amp;"H"&amp;A1978)</f>
        <v>0</v>
      </c>
      <c r="M1978" cm="1">
        <f t="array" aca="1" ref="M1978" ca="1">INDIRECT("'"&amp;"Full TS"&amp;"'!"&amp;"I"&amp;A1978)</f>
        <v>0</v>
      </c>
      <c r="N1978" cm="1">
        <f t="array" aca="1" ref="N1978" ca="1">INDIRECT("'"&amp;"Full TS"&amp;"'!"&amp;"J"&amp;A1978)</f>
        <v>0</v>
      </c>
      <c r="O1978" cm="1">
        <f t="array" aca="1" ref="O1978" ca="1">INDIRECT("'"&amp;"Full TS"&amp;"'!"&amp;"K"&amp;A1978)</f>
        <v>0</v>
      </c>
      <c r="P1978" cm="1">
        <f t="array" aca="1" ref="P1978" ca="1">INDIRECT("'"&amp;"Full TS"&amp;"'!"&amp;"L"&amp;A1978)</f>
        <v>0</v>
      </c>
      <c r="Q1978" cm="1">
        <f t="array" aca="1" ref="Q1978" ca="1">INDIRECT("'"&amp;"Full TS"&amp;"'!"&amp;"M"&amp;A1978)</f>
        <v>0</v>
      </c>
      <c r="R1978" cm="1">
        <f t="array" aca="1" ref="R1978" ca="1">INDIRECT("'"&amp;"Full TS"&amp;"'!"&amp;"N"&amp;A1978)</f>
        <v>0</v>
      </c>
      <c r="S1978" t="str" cm="1">
        <f t="array" aca="1" ref="S1978" ca="1">IF(ISNUMBER(SEARCH("www.",INDIRECT("'"&amp;"Full TS"&amp;"'!"&amp;"O"&amp;A1978))),"LP","AS")</f>
        <v>AS</v>
      </c>
      <c r="T1978" cm="1">
        <f t="array" aca="1" ref="T1978" ca="1">INDIRECT("'"&amp;"Full TS"&amp;"'!"&amp;"P"&amp;A1978)</f>
        <v>0</v>
      </c>
      <c r="U1978" t="str" cm="1">
        <f t="array" aca="1" ref="U1978" ca="1">IF(ISNUMBER(SEARCH("prospecting",INDIRECT("'"&amp;"Full TS"&amp;"'!"&amp;"Q"&amp;A1978))),"P","R")</f>
        <v>R</v>
      </c>
      <c r="V1978" cm="1">
        <f t="array" aca="1" ref="V1978" ca="1">INDIRECT("'"&amp;"Full TS"&amp;"'!"&amp;"R"&amp;A1978)</f>
        <v>0</v>
      </c>
    </row>
    <row r="1979" spans="1:22" x14ac:dyDescent="0.3">
      <c r="B1979" t="s">
        <v>182</v>
      </c>
      <c r="C1979" t="s">
        <v>183</v>
      </c>
    </row>
    <row r="1980" spans="1:22" x14ac:dyDescent="0.3">
      <c r="B1980" t="s">
        <v>184</v>
      </c>
      <c r="C1980" t="str">
        <f>IF(ISNUMBER(FIND(B1980,'Full TS'!#REF!)),"YES","N/A")</f>
        <v>N/A</v>
      </c>
      <c r="E1980" t="str">
        <f>IF(C1980="n/a","n/a",_xlfn.TEXTJOIN("-",FALSE,$F$1978:$S$1978,B1980,$U$1978:$V$1978))</f>
        <v>n/a</v>
      </c>
    </row>
    <row r="1981" spans="1:22" x14ac:dyDescent="0.3">
      <c r="B1981" t="s">
        <v>185</v>
      </c>
      <c r="C1981" t="str">
        <f>IF(ISNUMBER(FIND(B1981,'Full TS'!#REF!)),"YES","N/A")</f>
        <v>N/A</v>
      </c>
      <c r="E1981" t="str">
        <f t="shared" ref="E1981:E2024" si="42">IF(C1981="n/a","n/a",_xlfn.TEXTJOIN("-",FALSE,$F$1978:$S$1978,B1981,$U$1978:$V$1978))</f>
        <v>n/a</v>
      </c>
    </row>
    <row r="1982" spans="1:22" x14ac:dyDescent="0.3">
      <c r="B1982" t="s">
        <v>186</v>
      </c>
      <c r="C1982" t="str">
        <f>IF(ISNUMBER(FIND(B1982,'Full TS'!#REF!)),"YES","N/A")</f>
        <v>N/A</v>
      </c>
      <c r="E1982" t="str">
        <f t="shared" si="42"/>
        <v>n/a</v>
      </c>
    </row>
    <row r="1983" spans="1:22" x14ac:dyDescent="0.3">
      <c r="B1983" t="s">
        <v>187</v>
      </c>
      <c r="C1983" t="str">
        <f>IF(ISNUMBER(FIND(B1983,'Full TS'!#REF!)),"YES","N/A")</f>
        <v>N/A</v>
      </c>
      <c r="E1983" t="str">
        <f t="shared" si="42"/>
        <v>n/a</v>
      </c>
    </row>
    <row r="1984" spans="1:22" x14ac:dyDescent="0.3">
      <c r="B1984" t="s">
        <v>188</v>
      </c>
      <c r="C1984" t="str">
        <f>IF(ISNUMBER(FIND(B1984,'Full TS'!#REF!)),"YES","N/A")</f>
        <v>N/A</v>
      </c>
      <c r="E1984" t="str">
        <f t="shared" si="42"/>
        <v>n/a</v>
      </c>
    </row>
    <row r="1985" spans="2:5" x14ac:dyDescent="0.3">
      <c r="B1985" t="s">
        <v>189</v>
      </c>
      <c r="C1985" t="str">
        <f>IF(ISNUMBER(FIND(B1985,'Full TS'!#REF!)),"YES","N/A")</f>
        <v>N/A</v>
      </c>
      <c r="E1985" t="str">
        <f t="shared" si="42"/>
        <v>n/a</v>
      </c>
    </row>
    <row r="1986" spans="2:5" x14ac:dyDescent="0.3">
      <c r="B1986" t="s">
        <v>190</v>
      </c>
      <c r="C1986" t="str">
        <f>IF(ISNUMBER(FIND(B1986,'Full TS'!#REF!)),"YES","N/A")</f>
        <v>N/A</v>
      </c>
      <c r="E1986" t="str">
        <f t="shared" si="42"/>
        <v>n/a</v>
      </c>
    </row>
    <row r="1987" spans="2:5" x14ac:dyDescent="0.3">
      <c r="B1987" t="s">
        <v>191</v>
      </c>
      <c r="C1987" t="str">
        <f>IF(ISNUMBER(FIND(B1987,'Full TS'!#REF!)),"YES","N/A")</f>
        <v>N/A</v>
      </c>
      <c r="E1987" t="str">
        <f t="shared" si="42"/>
        <v>n/a</v>
      </c>
    </row>
    <row r="1988" spans="2:5" x14ac:dyDescent="0.3">
      <c r="B1988" t="s">
        <v>192</v>
      </c>
      <c r="C1988" t="str">
        <f>IF(ISNUMBER(FIND(B1988,'Full TS'!#REF!)),"YES","N/A")</f>
        <v>N/A</v>
      </c>
      <c r="E1988" t="str">
        <f t="shared" si="42"/>
        <v>n/a</v>
      </c>
    </row>
    <row r="1989" spans="2:5" x14ac:dyDescent="0.3">
      <c r="B1989" t="s">
        <v>193</v>
      </c>
      <c r="C1989" t="str">
        <f>IF(ISNUMBER(FIND(B1989,'Full TS'!#REF!)),"YES","N/A")</f>
        <v>N/A</v>
      </c>
      <c r="E1989" t="str">
        <f t="shared" si="42"/>
        <v>n/a</v>
      </c>
    </row>
    <row r="1990" spans="2:5" x14ac:dyDescent="0.3">
      <c r="B1990" t="s">
        <v>194</v>
      </c>
      <c r="C1990" t="str">
        <f>IF(ISNUMBER(FIND(B1990,'Full TS'!#REF!)),"YES","N/A")</f>
        <v>N/A</v>
      </c>
      <c r="E1990" t="str">
        <f t="shared" si="42"/>
        <v>n/a</v>
      </c>
    </row>
    <row r="1991" spans="2:5" x14ac:dyDescent="0.3">
      <c r="B1991" t="s">
        <v>195</v>
      </c>
      <c r="C1991" t="str">
        <f>IF(ISNUMBER(FIND(B1991,'Full TS'!#REF!)),"YES","N/A")</f>
        <v>N/A</v>
      </c>
      <c r="E1991" t="str">
        <f t="shared" si="42"/>
        <v>n/a</v>
      </c>
    </row>
    <row r="1992" spans="2:5" x14ac:dyDescent="0.3">
      <c r="B1992" t="s">
        <v>196</v>
      </c>
      <c r="C1992" t="str">
        <f>IF(ISNUMBER(FIND(B1992,'Full TS'!#REF!)),"YES","N/A")</f>
        <v>N/A</v>
      </c>
      <c r="E1992" t="str">
        <f t="shared" si="42"/>
        <v>n/a</v>
      </c>
    </row>
    <row r="1993" spans="2:5" x14ac:dyDescent="0.3">
      <c r="B1993" t="s">
        <v>197</v>
      </c>
      <c r="C1993" t="str">
        <f>IF(ISNUMBER(FIND(B1993,'Full TS'!#REF!)),"YES","N/A")</f>
        <v>N/A</v>
      </c>
      <c r="E1993" t="str">
        <f t="shared" si="42"/>
        <v>n/a</v>
      </c>
    </row>
    <row r="1994" spans="2:5" x14ac:dyDescent="0.3">
      <c r="B1994" t="s">
        <v>198</v>
      </c>
      <c r="C1994" t="str">
        <f>IF(ISNUMBER(FIND(B1994,'Full TS'!#REF!)),"YES","N/A")</f>
        <v>N/A</v>
      </c>
      <c r="E1994" t="str">
        <f t="shared" si="42"/>
        <v>n/a</v>
      </c>
    </row>
    <row r="1995" spans="2:5" x14ac:dyDescent="0.3">
      <c r="B1995" t="s">
        <v>199</v>
      </c>
      <c r="C1995" t="str">
        <f>IF(ISNUMBER(FIND(B1995,'Full TS'!#REF!)),"YES","N/A")</f>
        <v>N/A</v>
      </c>
      <c r="E1995" t="str">
        <f t="shared" si="42"/>
        <v>n/a</v>
      </c>
    </row>
    <row r="1996" spans="2:5" x14ac:dyDescent="0.3">
      <c r="B1996" t="s">
        <v>200</v>
      </c>
      <c r="C1996" t="str">
        <f>IF(ISNUMBER(FIND(B1996,'Full TS'!#REF!)),"YES","N/A")</f>
        <v>N/A</v>
      </c>
      <c r="E1996" t="str">
        <f t="shared" si="42"/>
        <v>n/a</v>
      </c>
    </row>
    <row r="1997" spans="2:5" x14ac:dyDescent="0.3">
      <c r="B1997" t="s">
        <v>201</v>
      </c>
      <c r="C1997" t="str">
        <f>IF(ISNUMBER(FIND(B1997,'Full TS'!#REF!)),"YES","N/A")</f>
        <v>N/A</v>
      </c>
      <c r="E1997" t="str">
        <f t="shared" si="42"/>
        <v>n/a</v>
      </c>
    </row>
    <row r="1998" spans="2:5" x14ac:dyDescent="0.3">
      <c r="B1998" t="s">
        <v>202</v>
      </c>
      <c r="C1998" t="str">
        <f>IF(ISNUMBER(FIND(B1998,'Full TS'!#REF!)),"YES","N/A")</f>
        <v>N/A</v>
      </c>
      <c r="E1998" t="str">
        <f t="shared" si="42"/>
        <v>n/a</v>
      </c>
    </row>
    <row r="1999" spans="2:5" x14ac:dyDescent="0.3">
      <c r="B1999" t="s">
        <v>203</v>
      </c>
      <c r="C1999" t="str">
        <f>IF(ISNUMBER(FIND(B1999,'Full TS'!#REF!)),"YES","N/A")</f>
        <v>N/A</v>
      </c>
      <c r="E1999" t="str">
        <f t="shared" si="42"/>
        <v>n/a</v>
      </c>
    </row>
    <row r="2000" spans="2:5" x14ac:dyDescent="0.3">
      <c r="B2000" t="s">
        <v>204</v>
      </c>
      <c r="C2000" t="str">
        <f>IF(ISNUMBER(FIND(B2000,'Full TS'!#REF!)),"YES","N/A")</f>
        <v>N/A</v>
      </c>
      <c r="E2000" t="str">
        <f t="shared" si="42"/>
        <v>n/a</v>
      </c>
    </row>
    <row r="2001" spans="2:5" x14ac:dyDescent="0.3">
      <c r="B2001" t="s">
        <v>205</v>
      </c>
      <c r="C2001" t="str">
        <f>IF(ISNUMBER(FIND(B2001,'Full TS'!#REF!)),"YES","N/A")</f>
        <v>N/A</v>
      </c>
      <c r="E2001" t="str">
        <f t="shared" si="42"/>
        <v>n/a</v>
      </c>
    </row>
    <row r="2002" spans="2:5" x14ac:dyDescent="0.3">
      <c r="B2002" t="s">
        <v>206</v>
      </c>
      <c r="C2002" t="str">
        <f>IF(ISNUMBER(FIND(B2002,'Full TS'!#REF!)),"YES","N/A")</f>
        <v>N/A</v>
      </c>
      <c r="E2002" t="str">
        <f t="shared" si="42"/>
        <v>n/a</v>
      </c>
    </row>
    <row r="2003" spans="2:5" x14ac:dyDescent="0.3">
      <c r="B2003" t="s">
        <v>207</v>
      </c>
      <c r="C2003" t="str">
        <f>IF(ISNUMBER(FIND(B2003,'Full TS'!#REF!)),"YES","N/A")</f>
        <v>N/A</v>
      </c>
      <c r="E2003" t="str">
        <f t="shared" si="42"/>
        <v>n/a</v>
      </c>
    </row>
    <row r="2004" spans="2:5" x14ac:dyDescent="0.3">
      <c r="B2004" t="s">
        <v>208</v>
      </c>
      <c r="C2004" t="str">
        <f>IF(ISNUMBER(FIND(B2004,'Full TS'!#REF!)),"YES","N/A")</f>
        <v>N/A</v>
      </c>
      <c r="E2004" t="str">
        <f t="shared" si="42"/>
        <v>n/a</v>
      </c>
    </row>
    <row r="2005" spans="2:5" x14ac:dyDescent="0.3">
      <c r="B2005" t="s">
        <v>209</v>
      </c>
      <c r="C2005" t="str">
        <f>IF(ISNUMBER(FIND(B2005,'Full TS'!#REF!)),"YES","N/A")</f>
        <v>N/A</v>
      </c>
      <c r="E2005" t="str">
        <f t="shared" si="42"/>
        <v>n/a</v>
      </c>
    </row>
    <row r="2006" spans="2:5" x14ac:dyDescent="0.3">
      <c r="B2006" t="s">
        <v>210</v>
      </c>
      <c r="C2006" t="str">
        <f>IF(ISNUMBER(FIND(B2006,'Full TS'!#REF!)),"YES","N/A")</f>
        <v>N/A</v>
      </c>
      <c r="E2006" t="str">
        <f t="shared" si="42"/>
        <v>n/a</v>
      </c>
    </row>
    <row r="2007" spans="2:5" x14ac:dyDescent="0.3">
      <c r="B2007" t="s">
        <v>211</v>
      </c>
      <c r="C2007" t="str">
        <f>IF(ISNUMBER(FIND(B2007,'Full TS'!#REF!)),"YES","N/A")</f>
        <v>N/A</v>
      </c>
      <c r="E2007" t="str">
        <f t="shared" si="42"/>
        <v>n/a</v>
      </c>
    </row>
    <row r="2008" spans="2:5" x14ac:dyDescent="0.3">
      <c r="B2008" t="s">
        <v>199</v>
      </c>
      <c r="C2008" t="str">
        <f>IF(ISNUMBER(FIND(B2008,'Full TS'!#REF!)),"YES","N/A")</f>
        <v>N/A</v>
      </c>
      <c r="E2008" t="str">
        <f t="shared" si="42"/>
        <v>n/a</v>
      </c>
    </row>
    <row r="2009" spans="2:5" x14ac:dyDescent="0.3">
      <c r="B2009" t="s">
        <v>212</v>
      </c>
      <c r="C2009" t="str">
        <f>IF(ISNUMBER(FIND(B2009,'Full TS'!#REF!)),"YES","N/A")</f>
        <v>N/A</v>
      </c>
      <c r="E2009" t="str">
        <f t="shared" si="42"/>
        <v>n/a</v>
      </c>
    </row>
    <row r="2010" spans="2:5" x14ac:dyDescent="0.3">
      <c r="B2010" t="s">
        <v>213</v>
      </c>
      <c r="C2010" t="str">
        <f>IF(ISNUMBER(FIND(B2010,'Full TS'!#REF!)),"YES","N/A")</f>
        <v>N/A</v>
      </c>
      <c r="E2010" t="str">
        <f t="shared" si="42"/>
        <v>n/a</v>
      </c>
    </row>
    <row r="2011" spans="2:5" x14ac:dyDescent="0.3">
      <c r="B2011" t="s">
        <v>214</v>
      </c>
      <c r="C2011" t="str">
        <f>IF(ISNUMBER(FIND(B2011,'Full TS'!#REF!)),"YES","N/A")</f>
        <v>N/A</v>
      </c>
      <c r="E2011" t="str">
        <f t="shared" si="42"/>
        <v>n/a</v>
      </c>
    </row>
    <row r="2012" spans="2:5" x14ac:dyDescent="0.3">
      <c r="B2012" t="s">
        <v>215</v>
      </c>
      <c r="C2012" t="str">
        <f>IF(ISNUMBER(FIND(B2012,'Full TS'!#REF!)),"YES","N/A")</f>
        <v>N/A</v>
      </c>
      <c r="E2012" t="str">
        <f t="shared" si="42"/>
        <v>n/a</v>
      </c>
    </row>
    <row r="2013" spans="2:5" x14ac:dyDescent="0.3">
      <c r="B2013" t="s">
        <v>216</v>
      </c>
      <c r="C2013" t="str">
        <f>IF(ISNUMBER(FIND(B2013,'Full TS'!#REF!)),"YES","N/A")</f>
        <v>N/A</v>
      </c>
      <c r="E2013" t="str">
        <f t="shared" si="42"/>
        <v>n/a</v>
      </c>
    </row>
    <row r="2014" spans="2:5" x14ac:dyDescent="0.3">
      <c r="B2014" t="s">
        <v>217</v>
      </c>
      <c r="C2014" t="str">
        <f>IF(ISNUMBER(FIND(B2014,'Full TS'!#REF!)),"YES","N/A")</f>
        <v>N/A</v>
      </c>
      <c r="E2014" t="str">
        <f t="shared" si="42"/>
        <v>n/a</v>
      </c>
    </row>
    <row r="2015" spans="2:5" x14ac:dyDescent="0.3">
      <c r="B2015" t="s">
        <v>218</v>
      </c>
      <c r="C2015" t="str">
        <f>IF(ISNUMBER(FIND(B2015,'Full TS'!#REF!)),"YES","N/A")</f>
        <v>N/A</v>
      </c>
      <c r="E2015" t="str">
        <f t="shared" si="42"/>
        <v>n/a</v>
      </c>
    </row>
    <row r="2016" spans="2:5" x14ac:dyDescent="0.3">
      <c r="B2016" t="s">
        <v>219</v>
      </c>
      <c r="C2016" t="str">
        <f>IF(ISNUMBER(FIND(B2016,'Full TS'!#REF!)),"YES","N/A")</f>
        <v>N/A</v>
      </c>
      <c r="E2016" t="str">
        <f t="shared" si="42"/>
        <v>n/a</v>
      </c>
    </row>
    <row r="2017" spans="1:22" x14ac:dyDescent="0.3">
      <c r="B2017" t="s">
        <v>220</v>
      </c>
      <c r="C2017" t="str">
        <f>IF(ISNUMBER(FIND(B2017,'Full TS'!#REF!)),"YES","N/A")</f>
        <v>N/A</v>
      </c>
      <c r="E2017" t="str">
        <f t="shared" si="42"/>
        <v>n/a</v>
      </c>
    </row>
    <row r="2018" spans="1:22" x14ac:dyDescent="0.3">
      <c r="B2018" t="s">
        <v>221</v>
      </c>
      <c r="C2018" t="str">
        <f>IF(ISNUMBER(FIND(B2018,'Full TS'!#REF!)),"YES","N/A")</f>
        <v>N/A</v>
      </c>
      <c r="E2018" t="str">
        <f t="shared" si="42"/>
        <v>n/a</v>
      </c>
    </row>
    <row r="2019" spans="1:22" x14ac:dyDescent="0.3">
      <c r="B2019" t="s">
        <v>222</v>
      </c>
      <c r="C2019" t="str">
        <f>IF(ISNUMBER(FIND(B2019,'Full TS'!#REF!)),"YES","N/A")</f>
        <v>N/A</v>
      </c>
      <c r="E2019" t="str">
        <f t="shared" si="42"/>
        <v>n/a</v>
      </c>
    </row>
    <row r="2020" spans="1:22" x14ac:dyDescent="0.3">
      <c r="B2020" t="s">
        <v>223</v>
      </c>
      <c r="C2020" t="str">
        <f>IF(ISNUMBER(FIND(B2020,'Full TS'!#REF!)),"YES","N/A")</f>
        <v>N/A</v>
      </c>
      <c r="E2020" t="str">
        <f t="shared" si="42"/>
        <v>n/a</v>
      </c>
    </row>
    <row r="2021" spans="1:22" x14ac:dyDescent="0.3">
      <c r="B2021" t="s">
        <v>224</v>
      </c>
      <c r="C2021" t="str">
        <f>IF(ISNUMBER(FIND(B2021,'Full TS'!#REF!)),"YES","N/A")</f>
        <v>N/A</v>
      </c>
      <c r="E2021" t="str">
        <f t="shared" si="42"/>
        <v>n/a</v>
      </c>
    </row>
    <row r="2022" spans="1:22" x14ac:dyDescent="0.3">
      <c r="B2022" t="s">
        <v>225</v>
      </c>
      <c r="C2022" t="str">
        <f>IF(ISNUMBER(FIND(B2022,'Full TS'!#REF!)),"YES","N/A")</f>
        <v>N/A</v>
      </c>
      <c r="E2022" t="str">
        <f t="shared" si="42"/>
        <v>n/a</v>
      </c>
    </row>
    <row r="2023" spans="1:22" x14ac:dyDescent="0.3">
      <c r="B2023" t="s">
        <v>226</v>
      </c>
      <c r="C2023" t="str">
        <f>IF(ISNUMBER(FIND(B2023,'Full TS'!#REF!)),"YES","N/A")</f>
        <v>N/A</v>
      </c>
      <c r="E2023" t="str">
        <f t="shared" si="42"/>
        <v>n/a</v>
      </c>
    </row>
    <row r="2024" spans="1:22" x14ac:dyDescent="0.3">
      <c r="B2024" t="s">
        <v>229</v>
      </c>
      <c r="C2024" t="str">
        <f>IF(ISNUMBER(FIND(B2024,'Full TS'!#REF!)),"YES","N/A")</f>
        <v>N/A</v>
      </c>
      <c r="E2024" t="str">
        <f t="shared" si="42"/>
        <v>n/a</v>
      </c>
    </row>
    <row r="2025" spans="1:22" x14ac:dyDescent="0.3">
      <c r="A2025" s="27">
        <v>45</v>
      </c>
      <c r="F2025" t="e" cm="1">
        <f t="array" aca="1" ref="F2025" ca="1">VLOOKUP(INDIRECT("'"&amp;"Full TS"&amp;"'!"&amp;"B"&amp;A2025),brandcode,2,FALSE)</f>
        <v>#N/A</v>
      </c>
      <c r="G2025" cm="1">
        <f t="array" aca="1" ref="G2025" ca="1">INDIRECT("'"&amp;"Full TS"&amp;"'!"&amp;"C"&amp;A2025)</f>
        <v>0</v>
      </c>
      <c r="H2025" t="str" cm="1">
        <f t="array" aca="1" ref="H2025" ca="1">IF(ISNUMBER(SEARCH("Android",INDIRECT("'"&amp;"Full TS"&amp;"'!"&amp;"D"&amp;A2025))),"AND",IF(ISNUMBER(SEARCH("iOS",INDIRECT("'"&amp;"Full TS"&amp;"'!"&amp;"D"&amp;A2025))),"iOS",IF(ISNUMBER(SEARCH("Mobile",INDIRECT("'"&amp;"Full TS"&amp;"'!"&amp;"D"&amp;A2025))),"MOB",IF(ISNUMBER(SEARCH("Desktop",INDIRECT("'"&amp;"Full TS"&amp;"'!"&amp;"D"&amp;A2025))),"DESK",IF(ISNUMBER(SEARCH("Display",INDIRECT("'"&amp;"Full TS"&amp;"'!"&amp;"D"&amp;A2025))),"DIS","")))))</f>
        <v/>
      </c>
      <c r="I2025" cm="1">
        <f t="array" aca="1" ref="I2025" ca="1">INDIRECT("'"&amp;"Full TS"&amp;"'!"&amp;"E"&amp;A2025)</f>
        <v>0</v>
      </c>
      <c r="J2025" cm="1">
        <f t="array" aca="1" ref="J2025" ca="1">INDIRECT("'"&amp;"Full TS"&amp;"'!"&amp;"F"&amp;A2025)</f>
        <v>0</v>
      </c>
      <c r="K2025" cm="1">
        <f t="array" aca="1" ref="K2025" ca="1">INDIRECT("'"&amp;"Full TS"&amp;"'!"&amp;"G"&amp;A2025)</f>
        <v>0</v>
      </c>
      <c r="L2025" cm="1">
        <f t="array" aca="1" ref="L2025" ca="1">INDIRECT("'"&amp;"Full TS"&amp;"'!"&amp;"H"&amp;A2025)</f>
        <v>0</v>
      </c>
      <c r="M2025" cm="1">
        <f t="array" aca="1" ref="M2025" ca="1">INDIRECT("'"&amp;"Full TS"&amp;"'!"&amp;"I"&amp;A2025)</f>
        <v>0</v>
      </c>
      <c r="N2025" cm="1">
        <f t="array" aca="1" ref="N2025" ca="1">INDIRECT("'"&amp;"Full TS"&amp;"'!"&amp;"J"&amp;A2025)</f>
        <v>0</v>
      </c>
      <c r="O2025" cm="1">
        <f t="array" aca="1" ref="O2025" ca="1">INDIRECT("'"&amp;"Full TS"&amp;"'!"&amp;"K"&amp;A2025)</f>
        <v>0</v>
      </c>
      <c r="P2025" cm="1">
        <f t="array" aca="1" ref="P2025" ca="1">INDIRECT("'"&amp;"Full TS"&amp;"'!"&amp;"L"&amp;A2025)</f>
        <v>0</v>
      </c>
      <c r="Q2025" cm="1">
        <f t="array" aca="1" ref="Q2025" ca="1">INDIRECT("'"&amp;"Full TS"&amp;"'!"&amp;"M"&amp;A2025)</f>
        <v>0</v>
      </c>
      <c r="R2025" cm="1">
        <f t="array" aca="1" ref="R2025" ca="1">INDIRECT("'"&amp;"Full TS"&amp;"'!"&amp;"N"&amp;A2025)</f>
        <v>0</v>
      </c>
      <c r="S2025" t="str" cm="1">
        <f t="array" aca="1" ref="S2025" ca="1">IF(ISNUMBER(SEARCH("www.",INDIRECT("'"&amp;"Full TS"&amp;"'!"&amp;"O"&amp;A2025))),"LP","AS")</f>
        <v>AS</v>
      </c>
      <c r="T2025" cm="1">
        <f t="array" aca="1" ref="T2025" ca="1">INDIRECT("'"&amp;"Full TS"&amp;"'!"&amp;"P"&amp;A2025)</f>
        <v>0</v>
      </c>
      <c r="U2025" t="str" cm="1">
        <f t="array" aca="1" ref="U2025" ca="1">IF(ISNUMBER(SEARCH("prospecting",INDIRECT("'"&amp;"Full TS"&amp;"'!"&amp;"Q"&amp;A2025))),"P","R")</f>
        <v>R</v>
      </c>
      <c r="V2025" cm="1">
        <f t="array" aca="1" ref="V2025" ca="1">INDIRECT("'"&amp;"Full TS"&amp;"'!"&amp;"R"&amp;A2025)</f>
        <v>0</v>
      </c>
    </row>
    <row r="2026" spans="1:22" x14ac:dyDescent="0.3">
      <c r="B2026" t="s">
        <v>182</v>
      </c>
      <c r="C2026" t="s">
        <v>183</v>
      </c>
    </row>
    <row r="2027" spans="1:22" x14ac:dyDescent="0.3">
      <c r="B2027" t="s">
        <v>184</v>
      </c>
      <c r="C2027" t="str">
        <f>IF(ISNUMBER(FIND(B2027,'Full TS'!#REF!)),"YES","N/A")</f>
        <v>N/A</v>
      </c>
      <c r="E2027" t="str">
        <f>IF(C2027="n/a","n/a",_xlfn.TEXTJOIN("-",FALSE,$F$2025:$S$2025,B2027,$U$2025:$V$2025))</f>
        <v>n/a</v>
      </c>
    </row>
    <row r="2028" spans="1:22" x14ac:dyDescent="0.3">
      <c r="B2028" t="s">
        <v>185</v>
      </c>
      <c r="C2028" t="str">
        <f>IF(ISNUMBER(FIND(B2028,'Full TS'!#REF!)),"YES","N/A")</f>
        <v>N/A</v>
      </c>
      <c r="E2028" t="str">
        <f t="shared" ref="E2028:E2071" si="43">IF(C2028="n/a","n/a",_xlfn.TEXTJOIN("-",FALSE,$F$2025:$S$2025,B2028,$U$2025:$V$2025))</f>
        <v>n/a</v>
      </c>
    </row>
    <row r="2029" spans="1:22" x14ac:dyDescent="0.3">
      <c r="B2029" t="s">
        <v>186</v>
      </c>
      <c r="C2029" t="str">
        <f>IF(ISNUMBER(FIND(B2029,'Full TS'!#REF!)),"YES","N/A")</f>
        <v>N/A</v>
      </c>
      <c r="E2029" t="str">
        <f t="shared" si="43"/>
        <v>n/a</v>
      </c>
    </row>
    <row r="2030" spans="1:22" x14ac:dyDescent="0.3">
      <c r="B2030" t="s">
        <v>187</v>
      </c>
      <c r="C2030" t="str">
        <f>IF(ISNUMBER(FIND(B2030,'Full TS'!#REF!)),"YES","N/A")</f>
        <v>N/A</v>
      </c>
      <c r="E2030" t="str">
        <f t="shared" si="43"/>
        <v>n/a</v>
      </c>
    </row>
    <row r="2031" spans="1:22" x14ac:dyDescent="0.3">
      <c r="B2031" t="s">
        <v>188</v>
      </c>
      <c r="C2031" t="str">
        <f>IF(ISNUMBER(FIND(B2031,'Full TS'!#REF!)),"YES","N/A")</f>
        <v>N/A</v>
      </c>
      <c r="E2031" t="str">
        <f t="shared" si="43"/>
        <v>n/a</v>
      </c>
    </row>
    <row r="2032" spans="1:22" x14ac:dyDescent="0.3">
      <c r="B2032" t="s">
        <v>189</v>
      </c>
      <c r="C2032" t="str">
        <f>IF(ISNUMBER(FIND(B2032,'Full TS'!#REF!)),"YES","N/A")</f>
        <v>N/A</v>
      </c>
      <c r="E2032" t="str">
        <f t="shared" si="43"/>
        <v>n/a</v>
      </c>
    </row>
    <row r="2033" spans="2:5" x14ac:dyDescent="0.3">
      <c r="B2033" t="s">
        <v>190</v>
      </c>
      <c r="C2033" t="str">
        <f>IF(ISNUMBER(FIND(B2033,'Full TS'!#REF!)),"YES","N/A")</f>
        <v>N/A</v>
      </c>
      <c r="E2033" t="str">
        <f t="shared" si="43"/>
        <v>n/a</v>
      </c>
    </row>
    <row r="2034" spans="2:5" x14ac:dyDescent="0.3">
      <c r="B2034" t="s">
        <v>191</v>
      </c>
      <c r="C2034" t="str">
        <f>IF(ISNUMBER(FIND(B2034,'Full TS'!#REF!)),"YES","N/A")</f>
        <v>N/A</v>
      </c>
      <c r="E2034" t="str">
        <f t="shared" si="43"/>
        <v>n/a</v>
      </c>
    </row>
    <row r="2035" spans="2:5" x14ac:dyDescent="0.3">
      <c r="B2035" t="s">
        <v>192</v>
      </c>
      <c r="C2035" t="str">
        <f>IF(ISNUMBER(FIND(B2035,'Full TS'!#REF!)),"YES","N/A")</f>
        <v>N/A</v>
      </c>
      <c r="E2035" t="str">
        <f t="shared" si="43"/>
        <v>n/a</v>
      </c>
    </row>
    <row r="2036" spans="2:5" x14ac:dyDescent="0.3">
      <c r="B2036" t="s">
        <v>193</v>
      </c>
      <c r="C2036" t="str">
        <f>IF(ISNUMBER(FIND(B2036,'Full TS'!#REF!)),"YES","N/A")</f>
        <v>N/A</v>
      </c>
      <c r="E2036" t="str">
        <f t="shared" si="43"/>
        <v>n/a</v>
      </c>
    </row>
    <row r="2037" spans="2:5" x14ac:dyDescent="0.3">
      <c r="B2037" t="s">
        <v>194</v>
      </c>
      <c r="C2037" t="str">
        <f>IF(ISNUMBER(FIND(B2037,'Full TS'!#REF!)),"YES","N/A")</f>
        <v>N/A</v>
      </c>
      <c r="E2037" t="str">
        <f t="shared" si="43"/>
        <v>n/a</v>
      </c>
    </row>
    <row r="2038" spans="2:5" x14ac:dyDescent="0.3">
      <c r="B2038" t="s">
        <v>195</v>
      </c>
      <c r="C2038" t="str">
        <f>IF(ISNUMBER(FIND(B2038,'Full TS'!#REF!)),"YES","N/A")</f>
        <v>N/A</v>
      </c>
      <c r="E2038" t="str">
        <f t="shared" si="43"/>
        <v>n/a</v>
      </c>
    </row>
    <row r="2039" spans="2:5" x14ac:dyDescent="0.3">
      <c r="B2039" t="s">
        <v>196</v>
      </c>
      <c r="C2039" t="str">
        <f>IF(ISNUMBER(FIND(B2039,'Full TS'!#REF!)),"YES","N/A")</f>
        <v>N/A</v>
      </c>
      <c r="E2039" t="str">
        <f t="shared" si="43"/>
        <v>n/a</v>
      </c>
    </row>
    <row r="2040" spans="2:5" x14ac:dyDescent="0.3">
      <c r="B2040" t="s">
        <v>197</v>
      </c>
      <c r="C2040" t="str">
        <f>IF(ISNUMBER(FIND(B2040,'Full TS'!#REF!)),"YES","N/A")</f>
        <v>N/A</v>
      </c>
      <c r="E2040" t="str">
        <f t="shared" si="43"/>
        <v>n/a</v>
      </c>
    </row>
    <row r="2041" spans="2:5" x14ac:dyDescent="0.3">
      <c r="B2041" t="s">
        <v>198</v>
      </c>
      <c r="C2041" t="str">
        <f>IF(ISNUMBER(FIND(B2041,'Full TS'!#REF!)),"YES","N/A")</f>
        <v>N/A</v>
      </c>
      <c r="E2041" t="str">
        <f t="shared" si="43"/>
        <v>n/a</v>
      </c>
    </row>
    <row r="2042" spans="2:5" x14ac:dyDescent="0.3">
      <c r="B2042" t="s">
        <v>199</v>
      </c>
      <c r="C2042" t="str">
        <f>IF(ISNUMBER(FIND(B2042,'Full TS'!#REF!)),"YES","N/A")</f>
        <v>N/A</v>
      </c>
      <c r="E2042" t="str">
        <f t="shared" si="43"/>
        <v>n/a</v>
      </c>
    </row>
    <row r="2043" spans="2:5" x14ac:dyDescent="0.3">
      <c r="B2043" t="s">
        <v>200</v>
      </c>
      <c r="C2043" t="str">
        <f>IF(ISNUMBER(FIND(B2043,'Full TS'!#REF!)),"YES","N/A")</f>
        <v>N/A</v>
      </c>
      <c r="E2043" t="str">
        <f t="shared" si="43"/>
        <v>n/a</v>
      </c>
    </row>
    <row r="2044" spans="2:5" x14ac:dyDescent="0.3">
      <c r="B2044" t="s">
        <v>201</v>
      </c>
      <c r="C2044" t="str">
        <f>IF(ISNUMBER(FIND(B2044,'Full TS'!#REF!)),"YES","N/A")</f>
        <v>N/A</v>
      </c>
      <c r="E2044" t="str">
        <f t="shared" si="43"/>
        <v>n/a</v>
      </c>
    </row>
    <row r="2045" spans="2:5" x14ac:dyDescent="0.3">
      <c r="B2045" t="s">
        <v>202</v>
      </c>
      <c r="C2045" t="str">
        <f>IF(ISNUMBER(FIND(B2045,'Full TS'!#REF!)),"YES","N/A")</f>
        <v>N/A</v>
      </c>
      <c r="E2045" t="str">
        <f t="shared" si="43"/>
        <v>n/a</v>
      </c>
    </row>
    <row r="2046" spans="2:5" x14ac:dyDescent="0.3">
      <c r="B2046" t="s">
        <v>203</v>
      </c>
      <c r="C2046" t="str">
        <f>IF(ISNUMBER(FIND(B2046,'Full TS'!#REF!)),"YES","N/A")</f>
        <v>N/A</v>
      </c>
      <c r="E2046" t="str">
        <f t="shared" si="43"/>
        <v>n/a</v>
      </c>
    </row>
    <row r="2047" spans="2:5" x14ac:dyDescent="0.3">
      <c r="B2047" t="s">
        <v>204</v>
      </c>
      <c r="C2047" t="str">
        <f>IF(ISNUMBER(FIND(B2047,'Full TS'!#REF!)),"YES","N/A")</f>
        <v>N/A</v>
      </c>
      <c r="E2047" t="str">
        <f t="shared" si="43"/>
        <v>n/a</v>
      </c>
    </row>
    <row r="2048" spans="2:5" x14ac:dyDescent="0.3">
      <c r="B2048" t="s">
        <v>205</v>
      </c>
      <c r="C2048" t="str">
        <f>IF(ISNUMBER(FIND(B2048,'Full TS'!#REF!)),"YES","N/A")</f>
        <v>N/A</v>
      </c>
      <c r="E2048" t="str">
        <f t="shared" si="43"/>
        <v>n/a</v>
      </c>
    </row>
    <row r="2049" spans="2:5" x14ac:dyDescent="0.3">
      <c r="B2049" t="s">
        <v>206</v>
      </c>
      <c r="C2049" t="str">
        <f>IF(ISNUMBER(FIND(B2049,'Full TS'!#REF!)),"YES","N/A")</f>
        <v>N/A</v>
      </c>
      <c r="E2049" t="str">
        <f t="shared" si="43"/>
        <v>n/a</v>
      </c>
    </row>
    <row r="2050" spans="2:5" x14ac:dyDescent="0.3">
      <c r="B2050" t="s">
        <v>207</v>
      </c>
      <c r="C2050" t="str">
        <f>IF(ISNUMBER(FIND(B2050,'Full TS'!#REF!)),"YES","N/A")</f>
        <v>N/A</v>
      </c>
      <c r="E2050" t="str">
        <f t="shared" si="43"/>
        <v>n/a</v>
      </c>
    </row>
    <row r="2051" spans="2:5" x14ac:dyDescent="0.3">
      <c r="B2051" t="s">
        <v>208</v>
      </c>
      <c r="C2051" t="str">
        <f>IF(ISNUMBER(FIND(B2051,'Full TS'!#REF!)),"YES","N/A")</f>
        <v>N/A</v>
      </c>
      <c r="E2051" t="str">
        <f t="shared" si="43"/>
        <v>n/a</v>
      </c>
    </row>
    <row r="2052" spans="2:5" x14ac:dyDescent="0.3">
      <c r="B2052" t="s">
        <v>209</v>
      </c>
      <c r="C2052" t="str">
        <f>IF(ISNUMBER(FIND(B2052,'Full TS'!#REF!)),"YES","N/A")</f>
        <v>N/A</v>
      </c>
      <c r="E2052" t="str">
        <f t="shared" si="43"/>
        <v>n/a</v>
      </c>
    </row>
    <row r="2053" spans="2:5" x14ac:dyDescent="0.3">
      <c r="B2053" t="s">
        <v>210</v>
      </c>
      <c r="C2053" t="str">
        <f>IF(ISNUMBER(FIND(B2053,'Full TS'!#REF!)),"YES","N/A")</f>
        <v>N/A</v>
      </c>
      <c r="E2053" t="str">
        <f t="shared" si="43"/>
        <v>n/a</v>
      </c>
    </row>
    <row r="2054" spans="2:5" x14ac:dyDescent="0.3">
      <c r="B2054" t="s">
        <v>211</v>
      </c>
      <c r="C2054" t="str">
        <f>IF(ISNUMBER(FIND(B2054,'Full TS'!#REF!)),"YES","N/A")</f>
        <v>N/A</v>
      </c>
      <c r="E2054" t="str">
        <f t="shared" si="43"/>
        <v>n/a</v>
      </c>
    </row>
    <row r="2055" spans="2:5" x14ac:dyDescent="0.3">
      <c r="B2055" t="s">
        <v>199</v>
      </c>
      <c r="C2055" t="str">
        <f>IF(ISNUMBER(FIND(B2055,'Full TS'!#REF!)),"YES","N/A")</f>
        <v>N/A</v>
      </c>
      <c r="E2055" t="str">
        <f t="shared" si="43"/>
        <v>n/a</v>
      </c>
    </row>
    <row r="2056" spans="2:5" x14ac:dyDescent="0.3">
      <c r="B2056" t="s">
        <v>212</v>
      </c>
      <c r="C2056" t="str">
        <f>IF(ISNUMBER(FIND(B2056,'Full TS'!#REF!)),"YES","N/A")</f>
        <v>N/A</v>
      </c>
      <c r="E2056" t="str">
        <f t="shared" si="43"/>
        <v>n/a</v>
      </c>
    </row>
    <row r="2057" spans="2:5" x14ac:dyDescent="0.3">
      <c r="B2057" t="s">
        <v>213</v>
      </c>
      <c r="C2057" t="str">
        <f>IF(ISNUMBER(FIND(B2057,'Full TS'!#REF!)),"YES","N/A")</f>
        <v>N/A</v>
      </c>
      <c r="E2057" t="str">
        <f t="shared" si="43"/>
        <v>n/a</v>
      </c>
    </row>
    <row r="2058" spans="2:5" x14ac:dyDescent="0.3">
      <c r="B2058" t="s">
        <v>214</v>
      </c>
      <c r="C2058" t="str">
        <f>IF(ISNUMBER(FIND(B2058,'Full TS'!#REF!)),"YES","N/A")</f>
        <v>N/A</v>
      </c>
      <c r="E2058" t="str">
        <f t="shared" si="43"/>
        <v>n/a</v>
      </c>
    </row>
    <row r="2059" spans="2:5" x14ac:dyDescent="0.3">
      <c r="B2059" t="s">
        <v>215</v>
      </c>
      <c r="C2059" t="str">
        <f>IF(ISNUMBER(FIND(B2059,'Full TS'!#REF!)),"YES","N/A")</f>
        <v>N/A</v>
      </c>
      <c r="E2059" t="str">
        <f t="shared" si="43"/>
        <v>n/a</v>
      </c>
    </row>
    <row r="2060" spans="2:5" x14ac:dyDescent="0.3">
      <c r="B2060" t="s">
        <v>216</v>
      </c>
      <c r="C2060" t="str">
        <f>IF(ISNUMBER(FIND(B2060,'Full TS'!#REF!)),"YES","N/A")</f>
        <v>N/A</v>
      </c>
      <c r="E2060" t="str">
        <f t="shared" si="43"/>
        <v>n/a</v>
      </c>
    </row>
    <row r="2061" spans="2:5" x14ac:dyDescent="0.3">
      <c r="B2061" t="s">
        <v>217</v>
      </c>
      <c r="C2061" t="str">
        <f>IF(ISNUMBER(FIND(B2061,'Full TS'!#REF!)),"YES","N/A")</f>
        <v>N/A</v>
      </c>
      <c r="E2061" t="str">
        <f t="shared" si="43"/>
        <v>n/a</v>
      </c>
    </row>
    <row r="2062" spans="2:5" x14ac:dyDescent="0.3">
      <c r="B2062" t="s">
        <v>218</v>
      </c>
      <c r="C2062" t="str">
        <f>IF(ISNUMBER(FIND(B2062,'Full TS'!#REF!)),"YES","N/A")</f>
        <v>N/A</v>
      </c>
      <c r="E2062" t="str">
        <f t="shared" si="43"/>
        <v>n/a</v>
      </c>
    </row>
    <row r="2063" spans="2:5" x14ac:dyDescent="0.3">
      <c r="B2063" t="s">
        <v>219</v>
      </c>
      <c r="C2063" t="str">
        <f>IF(ISNUMBER(FIND(B2063,'Full TS'!#REF!)),"YES","N/A")</f>
        <v>N/A</v>
      </c>
      <c r="E2063" t="str">
        <f t="shared" si="43"/>
        <v>n/a</v>
      </c>
    </row>
    <row r="2064" spans="2:5" x14ac:dyDescent="0.3">
      <c r="B2064" t="s">
        <v>220</v>
      </c>
      <c r="C2064" t="str">
        <f>IF(ISNUMBER(FIND(B2064,'Full TS'!#REF!)),"YES","N/A")</f>
        <v>N/A</v>
      </c>
      <c r="E2064" t="str">
        <f t="shared" si="43"/>
        <v>n/a</v>
      </c>
    </row>
    <row r="2065" spans="1:22" x14ac:dyDescent="0.3">
      <c r="B2065" t="s">
        <v>221</v>
      </c>
      <c r="C2065" t="str">
        <f>IF(ISNUMBER(FIND(B2065,'Full TS'!#REF!)),"YES","N/A")</f>
        <v>N/A</v>
      </c>
      <c r="E2065" t="str">
        <f t="shared" si="43"/>
        <v>n/a</v>
      </c>
    </row>
    <row r="2066" spans="1:22" x14ac:dyDescent="0.3">
      <c r="B2066" t="s">
        <v>222</v>
      </c>
      <c r="C2066" t="str">
        <f>IF(ISNUMBER(FIND(B2066,'Full TS'!#REF!)),"YES","N/A")</f>
        <v>N/A</v>
      </c>
      <c r="E2066" t="str">
        <f t="shared" si="43"/>
        <v>n/a</v>
      </c>
    </row>
    <row r="2067" spans="1:22" x14ac:dyDescent="0.3">
      <c r="B2067" t="s">
        <v>223</v>
      </c>
      <c r="C2067" t="str">
        <f>IF(ISNUMBER(FIND(B2067,'Full TS'!#REF!)),"YES","N/A")</f>
        <v>N/A</v>
      </c>
      <c r="E2067" t="str">
        <f t="shared" si="43"/>
        <v>n/a</v>
      </c>
    </row>
    <row r="2068" spans="1:22" x14ac:dyDescent="0.3">
      <c r="B2068" t="s">
        <v>224</v>
      </c>
      <c r="C2068" t="str">
        <f>IF(ISNUMBER(FIND(B2068,'Full TS'!#REF!)),"YES","N/A")</f>
        <v>N/A</v>
      </c>
      <c r="E2068" t="str">
        <f t="shared" si="43"/>
        <v>n/a</v>
      </c>
    </row>
    <row r="2069" spans="1:22" x14ac:dyDescent="0.3">
      <c r="B2069" t="s">
        <v>225</v>
      </c>
      <c r="C2069" t="str">
        <f>IF(ISNUMBER(FIND(B2069,'Full TS'!#REF!)),"YES","N/A")</f>
        <v>N/A</v>
      </c>
      <c r="E2069" t="str">
        <f t="shared" si="43"/>
        <v>n/a</v>
      </c>
    </row>
    <row r="2070" spans="1:22" x14ac:dyDescent="0.3">
      <c r="B2070" t="s">
        <v>226</v>
      </c>
      <c r="C2070" t="str">
        <f>IF(ISNUMBER(FIND(B2070,'Full TS'!#REF!)),"YES","N/A")</f>
        <v>N/A</v>
      </c>
      <c r="E2070" t="str">
        <f t="shared" si="43"/>
        <v>n/a</v>
      </c>
    </row>
    <row r="2071" spans="1:22" x14ac:dyDescent="0.3">
      <c r="B2071" t="s">
        <v>229</v>
      </c>
      <c r="C2071" t="str">
        <f>IF(ISNUMBER(FIND(B2071,'Full TS'!#REF!)),"YES","N/A")</f>
        <v>N/A</v>
      </c>
      <c r="E2071" t="str">
        <f t="shared" si="43"/>
        <v>n/a</v>
      </c>
    </row>
    <row r="2072" spans="1:22" x14ac:dyDescent="0.3">
      <c r="A2072" s="27">
        <v>46</v>
      </c>
      <c r="F2072" t="e" cm="1">
        <f t="array" aca="1" ref="F2072" ca="1">VLOOKUP(INDIRECT("'"&amp;"Full TS"&amp;"'!"&amp;"B"&amp;A2072),brandcode,2,FALSE)</f>
        <v>#N/A</v>
      </c>
      <c r="G2072" cm="1">
        <f t="array" aca="1" ref="G2072" ca="1">INDIRECT("'"&amp;"Full TS"&amp;"'!"&amp;"C"&amp;A2072)</f>
        <v>0</v>
      </c>
      <c r="H2072" t="str" cm="1">
        <f t="array" aca="1" ref="H2072" ca="1">IF(ISNUMBER(SEARCH("Android",INDIRECT("'"&amp;"Full TS"&amp;"'!"&amp;"D"&amp;A2072))),"AND",IF(ISNUMBER(SEARCH("iOS",INDIRECT("'"&amp;"Full TS"&amp;"'!"&amp;"D"&amp;A2072))),"iOS",IF(ISNUMBER(SEARCH("Mobile",INDIRECT("'"&amp;"Full TS"&amp;"'!"&amp;"D"&amp;A2072))),"MOB",IF(ISNUMBER(SEARCH("Desktop",INDIRECT("'"&amp;"Full TS"&amp;"'!"&amp;"D"&amp;A2072))),"DESK",IF(ISNUMBER(SEARCH("Display",INDIRECT("'"&amp;"Full TS"&amp;"'!"&amp;"D"&amp;A2072))),"DIS","")))))</f>
        <v/>
      </c>
      <c r="I2072" cm="1">
        <f t="array" aca="1" ref="I2072" ca="1">INDIRECT("'"&amp;"Full TS"&amp;"'!"&amp;"E"&amp;A2072)</f>
        <v>0</v>
      </c>
      <c r="J2072" cm="1">
        <f t="array" aca="1" ref="J2072" ca="1">INDIRECT("'"&amp;"Full TS"&amp;"'!"&amp;"F"&amp;A2072)</f>
        <v>0</v>
      </c>
      <c r="K2072" cm="1">
        <f t="array" aca="1" ref="K2072" ca="1">INDIRECT("'"&amp;"Full TS"&amp;"'!"&amp;"G"&amp;A2072)</f>
        <v>0</v>
      </c>
      <c r="L2072" cm="1">
        <f t="array" aca="1" ref="L2072" ca="1">INDIRECT("'"&amp;"Full TS"&amp;"'!"&amp;"H"&amp;A2072)</f>
        <v>0</v>
      </c>
      <c r="M2072" cm="1">
        <f t="array" aca="1" ref="M2072" ca="1">INDIRECT("'"&amp;"Full TS"&amp;"'!"&amp;"I"&amp;A2072)</f>
        <v>0</v>
      </c>
      <c r="N2072" cm="1">
        <f t="array" aca="1" ref="N2072" ca="1">INDIRECT("'"&amp;"Full TS"&amp;"'!"&amp;"J"&amp;A2072)</f>
        <v>0</v>
      </c>
      <c r="O2072" cm="1">
        <f t="array" aca="1" ref="O2072" ca="1">INDIRECT("'"&amp;"Full TS"&amp;"'!"&amp;"K"&amp;A2072)</f>
        <v>0</v>
      </c>
      <c r="P2072" cm="1">
        <f t="array" aca="1" ref="P2072" ca="1">INDIRECT("'"&amp;"Full TS"&amp;"'!"&amp;"L"&amp;A2072)</f>
        <v>0</v>
      </c>
      <c r="Q2072" cm="1">
        <f t="array" aca="1" ref="Q2072" ca="1">INDIRECT("'"&amp;"Full TS"&amp;"'!"&amp;"M"&amp;A2072)</f>
        <v>0</v>
      </c>
      <c r="R2072" cm="1">
        <f t="array" aca="1" ref="R2072" ca="1">INDIRECT("'"&amp;"Full TS"&amp;"'!"&amp;"N"&amp;A2072)</f>
        <v>0</v>
      </c>
      <c r="S2072" t="str" cm="1">
        <f t="array" aca="1" ref="S2072" ca="1">IF(ISNUMBER(SEARCH("www.",INDIRECT("'"&amp;"Full TS"&amp;"'!"&amp;"O"&amp;A2072))),"LP","AS")</f>
        <v>AS</v>
      </c>
      <c r="T2072" cm="1">
        <f t="array" aca="1" ref="T2072" ca="1">INDIRECT("'"&amp;"Full TS"&amp;"'!"&amp;"P"&amp;A2072)</f>
        <v>0</v>
      </c>
      <c r="U2072" t="str" cm="1">
        <f t="array" aca="1" ref="U2072" ca="1">IF(ISNUMBER(SEARCH("prospecting",INDIRECT("'"&amp;"Full TS"&amp;"'!"&amp;"Q"&amp;A2072))),"P","R")</f>
        <v>R</v>
      </c>
      <c r="V2072" cm="1">
        <f t="array" aca="1" ref="V2072" ca="1">INDIRECT("'"&amp;"Full TS"&amp;"'!"&amp;"R"&amp;A2072)</f>
        <v>0</v>
      </c>
    </row>
    <row r="2073" spans="1:22" x14ac:dyDescent="0.3">
      <c r="B2073" t="s">
        <v>182</v>
      </c>
      <c r="C2073" t="s">
        <v>183</v>
      </c>
    </row>
    <row r="2074" spans="1:22" x14ac:dyDescent="0.3">
      <c r="B2074" t="s">
        <v>184</v>
      </c>
      <c r="C2074" t="str">
        <f>IF(ISNUMBER(FIND(B2074,'Full TS'!#REF!)),"YES","N/A")</f>
        <v>N/A</v>
      </c>
      <c r="E2074" t="str">
        <f>IF(C2074="n/a","n/a",_xlfn.TEXTJOIN("-",FALSE,$F$2072:$S$2072,B2074,$U$2072:$V$2072))</f>
        <v>n/a</v>
      </c>
    </row>
    <row r="2075" spans="1:22" x14ac:dyDescent="0.3">
      <c r="B2075" t="s">
        <v>185</v>
      </c>
      <c r="C2075" t="str">
        <f>IF(ISNUMBER(FIND(B2075,'Full TS'!#REF!)),"YES","N/A")</f>
        <v>N/A</v>
      </c>
      <c r="E2075" t="str">
        <f t="shared" ref="E2075:E2118" si="44">IF(C2075="n/a","n/a",_xlfn.TEXTJOIN("-",FALSE,$F$2072:$S$2072,B2075,$U$2072:$V$2072))</f>
        <v>n/a</v>
      </c>
    </row>
    <row r="2076" spans="1:22" x14ac:dyDescent="0.3">
      <c r="B2076" t="s">
        <v>186</v>
      </c>
      <c r="C2076" t="str">
        <f>IF(ISNUMBER(FIND(B2076,'Full TS'!#REF!)),"YES","N/A")</f>
        <v>N/A</v>
      </c>
      <c r="E2076" t="str">
        <f t="shared" si="44"/>
        <v>n/a</v>
      </c>
    </row>
    <row r="2077" spans="1:22" x14ac:dyDescent="0.3">
      <c r="B2077" t="s">
        <v>187</v>
      </c>
      <c r="C2077" t="str">
        <f>IF(ISNUMBER(FIND(B2077,'Full TS'!#REF!)),"YES","N/A")</f>
        <v>N/A</v>
      </c>
      <c r="E2077" t="str">
        <f t="shared" si="44"/>
        <v>n/a</v>
      </c>
    </row>
    <row r="2078" spans="1:22" x14ac:dyDescent="0.3">
      <c r="B2078" t="s">
        <v>188</v>
      </c>
      <c r="C2078" t="str">
        <f>IF(ISNUMBER(FIND(B2078,'Full TS'!#REF!)),"YES","N/A")</f>
        <v>N/A</v>
      </c>
      <c r="E2078" t="str">
        <f t="shared" si="44"/>
        <v>n/a</v>
      </c>
    </row>
    <row r="2079" spans="1:22" x14ac:dyDescent="0.3">
      <c r="B2079" t="s">
        <v>189</v>
      </c>
      <c r="C2079" t="str">
        <f>IF(ISNUMBER(FIND(B2079,'Full TS'!#REF!)),"YES","N/A")</f>
        <v>N/A</v>
      </c>
      <c r="E2079" t="str">
        <f t="shared" si="44"/>
        <v>n/a</v>
      </c>
    </row>
    <row r="2080" spans="1:22" x14ac:dyDescent="0.3">
      <c r="B2080" t="s">
        <v>190</v>
      </c>
      <c r="C2080" t="str">
        <f>IF(ISNUMBER(FIND(B2080,'Full TS'!#REF!)),"YES","N/A")</f>
        <v>N/A</v>
      </c>
      <c r="E2080" t="str">
        <f t="shared" si="44"/>
        <v>n/a</v>
      </c>
    </row>
    <row r="2081" spans="2:5" x14ac:dyDescent="0.3">
      <c r="B2081" t="s">
        <v>191</v>
      </c>
      <c r="C2081" t="str">
        <f>IF(ISNUMBER(FIND(B2081,'Full TS'!#REF!)),"YES","N/A")</f>
        <v>N/A</v>
      </c>
      <c r="E2081" t="str">
        <f t="shared" si="44"/>
        <v>n/a</v>
      </c>
    </row>
    <row r="2082" spans="2:5" x14ac:dyDescent="0.3">
      <c r="B2082" t="s">
        <v>192</v>
      </c>
      <c r="C2082" t="str">
        <f>IF(ISNUMBER(FIND(B2082,'Full TS'!#REF!)),"YES","N/A")</f>
        <v>N/A</v>
      </c>
      <c r="E2082" t="str">
        <f t="shared" si="44"/>
        <v>n/a</v>
      </c>
    </row>
    <row r="2083" spans="2:5" x14ac:dyDescent="0.3">
      <c r="B2083" t="s">
        <v>193</v>
      </c>
      <c r="C2083" t="str">
        <f>IF(ISNUMBER(FIND(B2083,'Full TS'!#REF!)),"YES","N/A")</f>
        <v>N/A</v>
      </c>
      <c r="E2083" t="str">
        <f t="shared" si="44"/>
        <v>n/a</v>
      </c>
    </row>
    <row r="2084" spans="2:5" x14ac:dyDescent="0.3">
      <c r="B2084" t="s">
        <v>194</v>
      </c>
      <c r="C2084" t="str">
        <f>IF(ISNUMBER(FIND(B2084,'Full TS'!#REF!)),"YES","N/A")</f>
        <v>N/A</v>
      </c>
      <c r="E2084" t="str">
        <f t="shared" si="44"/>
        <v>n/a</v>
      </c>
    </row>
    <row r="2085" spans="2:5" x14ac:dyDescent="0.3">
      <c r="B2085" t="s">
        <v>195</v>
      </c>
      <c r="C2085" t="str">
        <f>IF(ISNUMBER(FIND(B2085,'Full TS'!#REF!)),"YES","N/A")</f>
        <v>N/A</v>
      </c>
      <c r="E2085" t="str">
        <f t="shared" si="44"/>
        <v>n/a</v>
      </c>
    </row>
    <row r="2086" spans="2:5" x14ac:dyDescent="0.3">
      <c r="B2086" t="s">
        <v>196</v>
      </c>
      <c r="C2086" t="str">
        <f>IF(ISNUMBER(FIND(B2086,'Full TS'!#REF!)),"YES","N/A")</f>
        <v>N/A</v>
      </c>
      <c r="E2086" t="str">
        <f t="shared" si="44"/>
        <v>n/a</v>
      </c>
    </row>
    <row r="2087" spans="2:5" x14ac:dyDescent="0.3">
      <c r="B2087" t="s">
        <v>197</v>
      </c>
      <c r="C2087" t="str">
        <f>IF(ISNUMBER(FIND(B2087,'Full TS'!#REF!)),"YES","N/A")</f>
        <v>N/A</v>
      </c>
      <c r="E2087" t="str">
        <f t="shared" si="44"/>
        <v>n/a</v>
      </c>
    </row>
    <row r="2088" spans="2:5" x14ac:dyDescent="0.3">
      <c r="B2088" t="s">
        <v>198</v>
      </c>
      <c r="C2088" t="str">
        <f>IF(ISNUMBER(FIND(B2088,'Full TS'!#REF!)),"YES","N/A")</f>
        <v>N/A</v>
      </c>
      <c r="E2088" t="str">
        <f t="shared" si="44"/>
        <v>n/a</v>
      </c>
    </row>
    <row r="2089" spans="2:5" x14ac:dyDescent="0.3">
      <c r="B2089" t="s">
        <v>199</v>
      </c>
      <c r="C2089" t="str">
        <f>IF(ISNUMBER(FIND(B2089,'Full TS'!#REF!)),"YES","N/A")</f>
        <v>N/A</v>
      </c>
      <c r="E2089" t="str">
        <f t="shared" si="44"/>
        <v>n/a</v>
      </c>
    </row>
    <row r="2090" spans="2:5" x14ac:dyDescent="0.3">
      <c r="B2090" t="s">
        <v>200</v>
      </c>
      <c r="C2090" t="str">
        <f>IF(ISNUMBER(FIND(B2090,'Full TS'!#REF!)),"YES","N/A")</f>
        <v>N/A</v>
      </c>
      <c r="E2090" t="str">
        <f t="shared" si="44"/>
        <v>n/a</v>
      </c>
    </row>
    <row r="2091" spans="2:5" x14ac:dyDescent="0.3">
      <c r="B2091" t="s">
        <v>201</v>
      </c>
      <c r="C2091" t="str">
        <f>IF(ISNUMBER(FIND(B2091,'Full TS'!#REF!)),"YES","N/A")</f>
        <v>N/A</v>
      </c>
      <c r="E2091" t="str">
        <f t="shared" si="44"/>
        <v>n/a</v>
      </c>
    </row>
    <row r="2092" spans="2:5" x14ac:dyDescent="0.3">
      <c r="B2092" t="s">
        <v>202</v>
      </c>
      <c r="C2092" t="str">
        <f>IF(ISNUMBER(FIND(B2092,'Full TS'!#REF!)),"YES","N/A")</f>
        <v>N/A</v>
      </c>
      <c r="E2092" t="str">
        <f t="shared" si="44"/>
        <v>n/a</v>
      </c>
    </row>
    <row r="2093" spans="2:5" x14ac:dyDescent="0.3">
      <c r="B2093" t="s">
        <v>203</v>
      </c>
      <c r="C2093" t="str">
        <f>IF(ISNUMBER(FIND(B2093,'Full TS'!#REF!)),"YES","N/A")</f>
        <v>N/A</v>
      </c>
      <c r="E2093" t="str">
        <f t="shared" si="44"/>
        <v>n/a</v>
      </c>
    </row>
    <row r="2094" spans="2:5" x14ac:dyDescent="0.3">
      <c r="B2094" t="s">
        <v>204</v>
      </c>
      <c r="C2094" t="str">
        <f>IF(ISNUMBER(FIND(B2094,'Full TS'!#REF!)),"YES","N/A")</f>
        <v>N/A</v>
      </c>
      <c r="E2094" t="str">
        <f t="shared" si="44"/>
        <v>n/a</v>
      </c>
    </row>
    <row r="2095" spans="2:5" x14ac:dyDescent="0.3">
      <c r="B2095" t="s">
        <v>205</v>
      </c>
      <c r="C2095" t="str">
        <f>IF(ISNUMBER(FIND(B2095,'Full TS'!#REF!)),"YES","N/A")</f>
        <v>N/A</v>
      </c>
      <c r="E2095" t="str">
        <f t="shared" si="44"/>
        <v>n/a</v>
      </c>
    </row>
    <row r="2096" spans="2:5" x14ac:dyDescent="0.3">
      <c r="B2096" t="s">
        <v>206</v>
      </c>
      <c r="C2096" t="str">
        <f>IF(ISNUMBER(FIND(B2096,'Full TS'!#REF!)),"YES","N/A")</f>
        <v>N/A</v>
      </c>
      <c r="E2096" t="str">
        <f t="shared" si="44"/>
        <v>n/a</v>
      </c>
    </row>
    <row r="2097" spans="2:5" x14ac:dyDescent="0.3">
      <c r="B2097" t="s">
        <v>207</v>
      </c>
      <c r="C2097" t="str">
        <f>IF(ISNUMBER(FIND(B2097,'Full TS'!#REF!)),"YES","N/A")</f>
        <v>N/A</v>
      </c>
      <c r="E2097" t="str">
        <f t="shared" si="44"/>
        <v>n/a</v>
      </c>
    </row>
    <row r="2098" spans="2:5" x14ac:dyDescent="0.3">
      <c r="B2098" t="s">
        <v>208</v>
      </c>
      <c r="C2098" t="str">
        <f>IF(ISNUMBER(FIND(B2098,'Full TS'!#REF!)),"YES","N/A")</f>
        <v>N/A</v>
      </c>
      <c r="E2098" t="str">
        <f t="shared" si="44"/>
        <v>n/a</v>
      </c>
    </row>
    <row r="2099" spans="2:5" x14ac:dyDescent="0.3">
      <c r="B2099" t="s">
        <v>209</v>
      </c>
      <c r="C2099" t="str">
        <f>IF(ISNUMBER(FIND(B2099,'Full TS'!#REF!)),"YES","N/A")</f>
        <v>N/A</v>
      </c>
      <c r="E2099" t="str">
        <f t="shared" si="44"/>
        <v>n/a</v>
      </c>
    </row>
    <row r="2100" spans="2:5" x14ac:dyDescent="0.3">
      <c r="B2100" t="s">
        <v>210</v>
      </c>
      <c r="C2100" t="str">
        <f>IF(ISNUMBER(FIND(B2100,'Full TS'!#REF!)),"YES","N/A")</f>
        <v>N/A</v>
      </c>
      <c r="E2100" t="str">
        <f t="shared" si="44"/>
        <v>n/a</v>
      </c>
    </row>
    <row r="2101" spans="2:5" x14ac:dyDescent="0.3">
      <c r="B2101" t="s">
        <v>211</v>
      </c>
      <c r="C2101" t="str">
        <f>IF(ISNUMBER(FIND(B2101,'Full TS'!#REF!)),"YES","N/A")</f>
        <v>N/A</v>
      </c>
      <c r="E2101" t="str">
        <f t="shared" si="44"/>
        <v>n/a</v>
      </c>
    </row>
    <row r="2102" spans="2:5" x14ac:dyDescent="0.3">
      <c r="B2102" t="s">
        <v>199</v>
      </c>
      <c r="C2102" t="str">
        <f>IF(ISNUMBER(FIND(B2102,'Full TS'!#REF!)),"YES","N/A")</f>
        <v>N/A</v>
      </c>
      <c r="E2102" t="str">
        <f t="shared" si="44"/>
        <v>n/a</v>
      </c>
    </row>
    <row r="2103" spans="2:5" x14ac:dyDescent="0.3">
      <c r="B2103" t="s">
        <v>212</v>
      </c>
      <c r="C2103" t="str">
        <f>IF(ISNUMBER(FIND(B2103,'Full TS'!#REF!)),"YES","N/A")</f>
        <v>N/A</v>
      </c>
      <c r="E2103" t="str">
        <f t="shared" si="44"/>
        <v>n/a</v>
      </c>
    </row>
    <row r="2104" spans="2:5" x14ac:dyDescent="0.3">
      <c r="B2104" t="s">
        <v>213</v>
      </c>
      <c r="C2104" t="str">
        <f>IF(ISNUMBER(FIND(B2104,'Full TS'!#REF!)),"YES","N/A")</f>
        <v>N/A</v>
      </c>
      <c r="E2104" t="str">
        <f t="shared" si="44"/>
        <v>n/a</v>
      </c>
    </row>
    <row r="2105" spans="2:5" x14ac:dyDescent="0.3">
      <c r="B2105" t="s">
        <v>214</v>
      </c>
      <c r="C2105" t="str">
        <f>IF(ISNUMBER(FIND(B2105,'Full TS'!#REF!)),"YES","N/A")</f>
        <v>N/A</v>
      </c>
      <c r="E2105" t="str">
        <f t="shared" si="44"/>
        <v>n/a</v>
      </c>
    </row>
    <row r="2106" spans="2:5" x14ac:dyDescent="0.3">
      <c r="B2106" t="s">
        <v>215</v>
      </c>
      <c r="C2106" t="str">
        <f>IF(ISNUMBER(FIND(B2106,'Full TS'!#REF!)),"YES","N/A")</f>
        <v>N/A</v>
      </c>
      <c r="E2106" t="str">
        <f t="shared" si="44"/>
        <v>n/a</v>
      </c>
    </row>
    <row r="2107" spans="2:5" x14ac:dyDescent="0.3">
      <c r="B2107" t="s">
        <v>216</v>
      </c>
      <c r="C2107" t="str">
        <f>IF(ISNUMBER(FIND(B2107,'Full TS'!#REF!)),"YES","N/A")</f>
        <v>N/A</v>
      </c>
      <c r="E2107" t="str">
        <f t="shared" si="44"/>
        <v>n/a</v>
      </c>
    </row>
    <row r="2108" spans="2:5" x14ac:dyDescent="0.3">
      <c r="B2108" t="s">
        <v>217</v>
      </c>
      <c r="C2108" t="str">
        <f>IF(ISNUMBER(FIND(B2108,'Full TS'!#REF!)),"YES","N/A")</f>
        <v>N/A</v>
      </c>
      <c r="E2108" t="str">
        <f t="shared" si="44"/>
        <v>n/a</v>
      </c>
    </row>
    <row r="2109" spans="2:5" x14ac:dyDescent="0.3">
      <c r="B2109" t="s">
        <v>218</v>
      </c>
      <c r="C2109" t="str">
        <f>IF(ISNUMBER(FIND(B2109,'Full TS'!#REF!)),"YES","N/A")</f>
        <v>N/A</v>
      </c>
      <c r="E2109" t="str">
        <f t="shared" si="44"/>
        <v>n/a</v>
      </c>
    </row>
    <row r="2110" spans="2:5" x14ac:dyDescent="0.3">
      <c r="B2110" t="s">
        <v>219</v>
      </c>
      <c r="C2110" t="str">
        <f>IF(ISNUMBER(FIND(B2110,'Full TS'!#REF!)),"YES","N/A")</f>
        <v>N/A</v>
      </c>
      <c r="E2110" t="str">
        <f t="shared" si="44"/>
        <v>n/a</v>
      </c>
    </row>
    <row r="2111" spans="2:5" x14ac:dyDescent="0.3">
      <c r="B2111" t="s">
        <v>220</v>
      </c>
      <c r="C2111" t="str">
        <f>IF(ISNUMBER(FIND(B2111,'Full TS'!#REF!)),"YES","N/A")</f>
        <v>N/A</v>
      </c>
      <c r="E2111" t="str">
        <f t="shared" si="44"/>
        <v>n/a</v>
      </c>
    </row>
    <row r="2112" spans="2:5" x14ac:dyDescent="0.3">
      <c r="B2112" t="s">
        <v>221</v>
      </c>
      <c r="C2112" t="str">
        <f>IF(ISNUMBER(FIND(B2112,'Full TS'!#REF!)),"YES","N/A")</f>
        <v>N/A</v>
      </c>
      <c r="E2112" t="str">
        <f t="shared" si="44"/>
        <v>n/a</v>
      </c>
    </row>
    <row r="2113" spans="1:22" x14ac:dyDescent="0.3">
      <c r="B2113" t="s">
        <v>222</v>
      </c>
      <c r="C2113" t="str">
        <f>IF(ISNUMBER(FIND(B2113,'Full TS'!#REF!)),"YES","N/A")</f>
        <v>N/A</v>
      </c>
      <c r="E2113" t="str">
        <f t="shared" si="44"/>
        <v>n/a</v>
      </c>
    </row>
    <row r="2114" spans="1:22" x14ac:dyDescent="0.3">
      <c r="B2114" t="s">
        <v>223</v>
      </c>
      <c r="C2114" t="str">
        <f>IF(ISNUMBER(FIND(B2114,'Full TS'!#REF!)),"YES","N/A")</f>
        <v>N/A</v>
      </c>
      <c r="E2114" t="str">
        <f t="shared" si="44"/>
        <v>n/a</v>
      </c>
    </row>
    <row r="2115" spans="1:22" x14ac:dyDescent="0.3">
      <c r="B2115" t="s">
        <v>224</v>
      </c>
      <c r="C2115" t="str">
        <f>IF(ISNUMBER(FIND(B2115,'Full TS'!#REF!)),"YES","N/A")</f>
        <v>N/A</v>
      </c>
      <c r="E2115" t="str">
        <f t="shared" si="44"/>
        <v>n/a</v>
      </c>
    </row>
    <row r="2116" spans="1:22" x14ac:dyDescent="0.3">
      <c r="B2116" t="s">
        <v>225</v>
      </c>
      <c r="C2116" t="str">
        <f>IF(ISNUMBER(FIND(B2116,'Full TS'!#REF!)),"YES","N/A")</f>
        <v>N/A</v>
      </c>
      <c r="E2116" t="str">
        <f t="shared" si="44"/>
        <v>n/a</v>
      </c>
    </row>
    <row r="2117" spans="1:22" x14ac:dyDescent="0.3">
      <c r="B2117" t="s">
        <v>226</v>
      </c>
      <c r="C2117" t="str">
        <f>IF(ISNUMBER(FIND(B2117,'Full TS'!#REF!)),"YES","N/A")</f>
        <v>N/A</v>
      </c>
      <c r="E2117" t="str">
        <f t="shared" si="44"/>
        <v>n/a</v>
      </c>
    </row>
    <row r="2118" spans="1:22" x14ac:dyDescent="0.3">
      <c r="B2118" t="s">
        <v>229</v>
      </c>
      <c r="C2118" t="str">
        <f>IF(ISNUMBER(FIND(B2118,'Full TS'!#REF!)),"YES","N/A")</f>
        <v>N/A</v>
      </c>
      <c r="E2118" t="str">
        <f t="shared" si="44"/>
        <v>n/a</v>
      </c>
    </row>
    <row r="2119" spans="1:22" x14ac:dyDescent="0.3">
      <c r="A2119" s="27">
        <v>47</v>
      </c>
      <c r="F2119" t="e" cm="1">
        <f t="array" aca="1" ref="F2119" ca="1">VLOOKUP(INDIRECT("'"&amp;"Full TS"&amp;"'!"&amp;"B"&amp;A2119),brandcode,2,FALSE)</f>
        <v>#N/A</v>
      </c>
      <c r="G2119" cm="1">
        <f t="array" aca="1" ref="G2119" ca="1">INDIRECT("'"&amp;"Full TS"&amp;"'!"&amp;"C"&amp;A2119)</f>
        <v>0</v>
      </c>
      <c r="H2119" t="str" cm="1">
        <f t="array" aca="1" ref="H2119" ca="1">IF(ISNUMBER(SEARCH("Android",INDIRECT("'"&amp;"Full TS"&amp;"'!"&amp;"D"&amp;A2119))),"AND",IF(ISNUMBER(SEARCH("iOS",INDIRECT("'"&amp;"Full TS"&amp;"'!"&amp;"D"&amp;A2119))),"iOS",IF(ISNUMBER(SEARCH("Mobile",INDIRECT("'"&amp;"Full TS"&amp;"'!"&amp;"D"&amp;A2119))),"MOB",IF(ISNUMBER(SEARCH("Desktop",INDIRECT("'"&amp;"Full TS"&amp;"'!"&amp;"D"&amp;A2119))),"DESK",IF(ISNUMBER(SEARCH("Display",INDIRECT("'"&amp;"Full TS"&amp;"'!"&amp;"D"&amp;A2119))),"DIS","")))))</f>
        <v/>
      </c>
      <c r="I2119" cm="1">
        <f t="array" aca="1" ref="I2119" ca="1">INDIRECT("'"&amp;"Full TS"&amp;"'!"&amp;"E"&amp;A2119)</f>
        <v>0</v>
      </c>
      <c r="J2119" cm="1">
        <f t="array" aca="1" ref="J2119" ca="1">INDIRECT("'"&amp;"Full TS"&amp;"'!"&amp;"F"&amp;A2119)</f>
        <v>0</v>
      </c>
      <c r="K2119" cm="1">
        <f t="array" aca="1" ref="K2119" ca="1">INDIRECT("'"&amp;"Full TS"&amp;"'!"&amp;"G"&amp;A2119)</f>
        <v>0</v>
      </c>
      <c r="L2119" cm="1">
        <f t="array" aca="1" ref="L2119" ca="1">INDIRECT("'"&amp;"Full TS"&amp;"'!"&amp;"H"&amp;A2119)</f>
        <v>0</v>
      </c>
      <c r="M2119" cm="1">
        <f t="array" aca="1" ref="M2119" ca="1">INDIRECT("'"&amp;"Full TS"&amp;"'!"&amp;"I"&amp;A2119)</f>
        <v>0</v>
      </c>
      <c r="N2119" cm="1">
        <f t="array" aca="1" ref="N2119" ca="1">INDIRECT("'"&amp;"Full TS"&amp;"'!"&amp;"J"&amp;A2119)</f>
        <v>0</v>
      </c>
      <c r="O2119" cm="1">
        <f t="array" aca="1" ref="O2119" ca="1">INDIRECT("'"&amp;"Full TS"&amp;"'!"&amp;"K"&amp;A2119)</f>
        <v>0</v>
      </c>
      <c r="P2119" cm="1">
        <f t="array" aca="1" ref="P2119" ca="1">INDIRECT("'"&amp;"Full TS"&amp;"'!"&amp;"L"&amp;A2119)</f>
        <v>0</v>
      </c>
      <c r="Q2119" cm="1">
        <f t="array" aca="1" ref="Q2119" ca="1">INDIRECT("'"&amp;"Full TS"&amp;"'!"&amp;"M"&amp;A2119)</f>
        <v>0</v>
      </c>
      <c r="R2119" cm="1">
        <f t="array" aca="1" ref="R2119" ca="1">INDIRECT("'"&amp;"Full TS"&amp;"'!"&amp;"N"&amp;A2119)</f>
        <v>0</v>
      </c>
      <c r="S2119" t="str" cm="1">
        <f t="array" aca="1" ref="S2119" ca="1">IF(ISNUMBER(SEARCH("www.",INDIRECT("'"&amp;"Full TS"&amp;"'!"&amp;"O"&amp;A2119))),"LP","AS")</f>
        <v>AS</v>
      </c>
      <c r="T2119" cm="1">
        <f t="array" aca="1" ref="T2119" ca="1">INDIRECT("'"&amp;"Full TS"&amp;"'!"&amp;"P"&amp;A2119)</f>
        <v>0</v>
      </c>
      <c r="U2119" t="str" cm="1">
        <f t="array" aca="1" ref="U2119" ca="1">IF(ISNUMBER(SEARCH("prospecting",INDIRECT("'"&amp;"Full TS"&amp;"'!"&amp;"Q"&amp;A2119))),"P","R")</f>
        <v>R</v>
      </c>
      <c r="V2119" cm="1">
        <f t="array" aca="1" ref="V2119" ca="1">INDIRECT("'"&amp;"Full TS"&amp;"'!"&amp;"R"&amp;A2119)</f>
        <v>0</v>
      </c>
    </row>
    <row r="2120" spans="1:22" x14ac:dyDescent="0.3">
      <c r="B2120" t="s">
        <v>182</v>
      </c>
      <c r="C2120" t="s">
        <v>183</v>
      </c>
    </row>
    <row r="2121" spans="1:22" x14ac:dyDescent="0.3">
      <c r="B2121" t="s">
        <v>184</v>
      </c>
      <c r="C2121" t="str">
        <f>IF(ISNUMBER(FIND(B2121,'Full TS'!#REF!)),"YES","N/A")</f>
        <v>N/A</v>
      </c>
      <c r="E2121" t="str">
        <f>IF(C2121="n/a","n/a",_xlfn.TEXTJOIN("-",FALSE,$F$2119:$S$2119,B2121,$U$2119:$V$2119))</f>
        <v>n/a</v>
      </c>
    </row>
    <row r="2122" spans="1:22" x14ac:dyDescent="0.3">
      <c r="B2122" t="s">
        <v>185</v>
      </c>
      <c r="C2122" t="str">
        <f>IF(ISNUMBER(FIND(B2122,'Full TS'!#REF!)),"YES","N/A")</f>
        <v>N/A</v>
      </c>
      <c r="E2122" t="str">
        <f t="shared" ref="E2122:E2165" si="45">IF(C2122="n/a","n/a",_xlfn.TEXTJOIN("-",FALSE,$F$2119:$S$2119,B2122,$U$2119:$V$2119))</f>
        <v>n/a</v>
      </c>
    </row>
    <row r="2123" spans="1:22" x14ac:dyDescent="0.3">
      <c r="B2123" t="s">
        <v>186</v>
      </c>
      <c r="C2123" t="str">
        <f>IF(ISNUMBER(FIND(B2123,'Full TS'!#REF!)),"YES","N/A")</f>
        <v>N/A</v>
      </c>
      <c r="E2123" t="str">
        <f t="shared" si="45"/>
        <v>n/a</v>
      </c>
    </row>
    <row r="2124" spans="1:22" x14ac:dyDescent="0.3">
      <c r="B2124" t="s">
        <v>187</v>
      </c>
      <c r="C2124" t="str">
        <f>IF(ISNUMBER(FIND(B2124,'Full TS'!#REF!)),"YES","N/A")</f>
        <v>N/A</v>
      </c>
      <c r="E2124" t="str">
        <f t="shared" si="45"/>
        <v>n/a</v>
      </c>
    </row>
    <row r="2125" spans="1:22" x14ac:dyDescent="0.3">
      <c r="B2125" t="s">
        <v>188</v>
      </c>
      <c r="C2125" t="str">
        <f>IF(ISNUMBER(FIND(B2125,'Full TS'!#REF!)),"YES","N/A")</f>
        <v>N/A</v>
      </c>
      <c r="E2125" t="str">
        <f t="shared" si="45"/>
        <v>n/a</v>
      </c>
    </row>
    <row r="2126" spans="1:22" x14ac:dyDescent="0.3">
      <c r="B2126" t="s">
        <v>189</v>
      </c>
      <c r="C2126" t="str">
        <f>IF(ISNUMBER(FIND(B2126,'Full TS'!#REF!)),"YES","N/A")</f>
        <v>N/A</v>
      </c>
      <c r="E2126" t="str">
        <f t="shared" si="45"/>
        <v>n/a</v>
      </c>
    </row>
    <row r="2127" spans="1:22" x14ac:dyDescent="0.3">
      <c r="B2127" t="s">
        <v>190</v>
      </c>
      <c r="C2127" t="str">
        <f>IF(ISNUMBER(FIND(B2127,'Full TS'!#REF!)),"YES","N/A")</f>
        <v>N/A</v>
      </c>
      <c r="E2127" t="str">
        <f t="shared" si="45"/>
        <v>n/a</v>
      </c>
    </row>
    <row r="2128" spans="1:22" x14ac:dyDescent="0.3">
      <c r="B2128" t="s">
        <v>191</v>
      </c>
      <c r="C2128" t="str">
        <f>IF(ISNUMBER(FIND(B2128,'Full TS'!#REF!)),"YES","N/A")</f>
        <v>N/A</v>
      </c>
      <c r="E2128" t="str">
        <f t="shared" si="45"/>
        <v>n/a</v>
      </c>
    </row>
    <row r="2129" spans="2:5" x14ac:dyDescent="0.3">
      <c r="B2129" t="s">
        <v>192</v>
      </c>
      <c r="C2129" t="str">
        <f>IF(ISNUMBER(FIND(B2129,'Full TS'!#REF!)),"YES","N/A")</f>
        <v>N/A</v>
      </c>
      <c r="E2129" t="str">
        <f t="shared" si="45"/>
        <v>n/a</v>
      </c>
    </row>
    <row r="2130" spans="2:5" x14ac:dyDescent="0.3">
      <c r="B2130" t="s">
        <v>193</v>
      </c>
      <c r="C2130" t="str">
        <f>IF(ISNUMBER(FIND(B2130,'Full TS'!#REF!)),"YES","N/A")</f>
        <v>N/A</v>
      </c>
      <c r="E2130" t="str">
        <f t="shared" si="45"/>
        <v>n/a</v>
      </c>
    </row>
    <row r="2131" spans="2:5" x14ac:dyDescent="0.3">
      <c r="B2131" t="s">
        <v>194</v>
      </c>
      <c r="C2131" t="str">
        <f>IF(ISNUMBER(FIND(B2131,'Full TS'!#REF!)),"YES","N/A")</f>
        <v>N/A</v>
      </c>
      <c r="E2131" t="str">
        <f t="shared" si="45"/>
        <v>n/a</v>
      </c>
    </row>
    <row r="2132" spans="2:5" x14ac:dyDescent="0.3">
      <c r="B2132" t="s">
        <v>195</v>
      </c>
      <c r="C2132" t="str">
        <f>IF(ISNUMBER(FIND(B2132,'Full TS'!#REF!)),"YES","N/A")</f>
        <v>N/A</v>
      </c>
      <c r="E2132" t="str">
        <f t="shared" si="45"/>
        <v>n/a</v>
      </c>
    </row>
    <row r="2133" spans="2:5" x14ac:dyDescent="0.3">
      <c r="B2133" t="s">
        <v>196</v>
      </c>
      <c r="C2133" t="str">
        <f>IF(ISNUMBER(FIND(B2133,'Full TS'!#REF!)),"YES","N/A")</f>
        <v>N/A</v>
      </c>
      <c r="E2133" t="str">
        <f t="shared" si="45"/>
        <v>n/a</v>
      </c>
    </row>
    <row r="2134" spans="2:5" x14ac:dyDescent="0.3">
      <c r="B2134" t="s">
        <v>197</v>
      </c>
      <c r="C2134" t="str">
        <f>IF(ISNUMBER(FIND(B2134,'Full TS'!#REF!)),"YES","N/A")</f>
        <v>N/A</v>
      </c>
      <c r="E2134" t="str">
        <f t="shared" si="45"/>
        <v>n/a</v>
      </c>
    </row>
    <row r="2135" spans="2:5" x14ac:dyDescent="0.3">
      <c r="B2135" t="s">
        <v>198</v>
      </c>
      <c r="C2135" t="str">
        <f>IF(ISNUMBER(FIND(B2135,'Full TS'!#REF!)),"YES","N/A")</f>
        <v>N/A</v>
      </c>
      <c r="E2135" t="str">
        <f t="shared" si="45"/>
        <v>n/a</v>
      </c>
    </row>
    <row r="2136" spans="2:5" x14ac:dyDescent="0.3">
      <c r="B2136" t="s">
        <v>199</v>
      </c>
      <c r="C2136" t="str">
        <f>IF(ISNUMBER(FIND(B2136,'Full TS'!#REF!)),"YES","N/A")</f>
        <v>N/A</v>
      </c>
      <c r="E2136" t="str">
        <f t="shared" si="45"/>
        <v>n/a</v>
      </c>
    </row>
    <row r="2137" spans="2:5" x14ac:dyDescent="0.3">
      <c r="B2137" t="s">
        <v>200</v>
      </c>
      <c r="C2137" t="str">
        <f>IF(ISNUMBER(FIND(B2137,'Full TS'!#REF!)),"YES","N/A")</f>
        <v>N/A</v>
      </c>
      <c r="E2137" t="str">
        <f t="shared" si="45"/>
        <v>n/a</v>
      </c>
    </row>
    <row r="2138" spans="2:5" x14ac:dyDescent="0.3">
      <c r="B2138" t="s">
        <v>201</v>
      </c>
      <c r="C2138" t="str">
        <f>IF(ISNUMBER(FIND(B2138,'Full TS'!#REF!)),"YES","N/A")</f>
        <v>N/A</v>
      </c>
      <c r="E2138" t="str">
        <f t="shared" si="45"/>
        <v>n/a</v>
      </c>
    </row>
    <row r="2139" spans="2:5" x14ac:dyDescent="0.3">
      <c r="B2139" t="s">
        <v>202</v>
      </c>
      <c r="C2139" t="str">
        <f>IF(ISNUMBER(FIND(B2139,'Full TS'!#REF!)),"YES","N/A")</f>
        <v>N/A</v>
      </c>
      <c r="E2139" t="str">
        <f t="shared" si="45"/>
        <v>n/a</v>
      </c>
    </row>
    <row r="2140" spans="2:5" x14ac:dyDescent="0.3">
      <c r="B2140" t="s">
        <v>203</v>
      </c>
      <c r="C2140" t="str">
        <f>IF(ISNUMBER(FIND(B2140,'Full TS'!#REF!)),"YES","N/A")</f>
        <v>N/A</v>
      </c>
      <c r="E2140" t="str">
        <f t="shared" si="45"/>
        <v>n/a</v>
      </c>
    </row>
    <row r="2141" spans="2:5" x14ac:dyDescent="0.3">
      <c r="B2141" t="s">
        <v>204</v>
      </c>
      <c r="C2141" t="str">
        <f>IF(ISNUMBER(FIND(B2141,'Full TS'!#REF!)),"YES","N/A")</f>
        <v>N/A</v>
      </c>
      <c r="E2141" t="str">
        <f t="shared" si="45"/>
        <v>n/a</v>
      </c>
    </row>
    <row r="2142" spans="2:5" x14ac:dyDescent="0.3">
      <c r="B2142" t="s">
        <v>205</v>
      </c>
      <c r="C2142" t="str">
        <f>IF(ISNUMBER(FIND(B2142,'Full TS'!#REF!)),"YES","N/A")</f>
        <v>N/A</v>
      </c>
      <c r="E2142" t="str">
        <f t="shared" si="45"/>
        <v>n/a</v>
      </c>
    </row>
    <row r="2143" spans="2:5" x14ac:dyDescent="0.3">
      <c r="B2143" t="s">
        <v>206</v>
      </c>
      <c r="C2143" t="str">
        <f>IF(ISNUMBER(FIND(B2143,'Full TS'!#REF!)),"YES","N/A")</f>
        <v>N/A</v>
      </c>
      <c r="E2143" t="str">
        <f t="shared" si="45"/>
        <v>n/a</v>
      </c>
    </row>
    <row r="2144" spans="2:5" x14ac:dyDescent="0.3">
      <c r="B2144" t="s">
        <v>207</v>
      </c>
      <c r="C2144" t="str">
        <f>IF(ISNUMBER(FIND(B2144,'Full TS'!#REF!)),"YES","N/A")</f>
        <v>N/A</v>
      </c>
      <c r="E2144" t="str">
        <f t="shared" si="45"/>
        <v>n/a</v>
      </c>
    </row>
    <row r="2145" spans="2:5" x14ac:dyDescent="0.3">
      <c r="B2145" t="s">
        <v>208</v>
      </c>
      <c r="C2145" t="str">
        <f>IF(ISNUMBER(FIND(B2145,'Full TS'!#REF!)),"YES","N/A")</f>
        <v>N/A</v>
      </c>
      <c r="E2145" t="str">
        <f t="shared" si="45"/>
        <v>n/a</v>
      </c>
    </row>
    <row r="2146" spans="2:5" x14ac:dyDescent="0.3">
      <c r="B2146" t="s">
        <v>209</v>
      </c>
      <c r="C2146" t="str">
        <f>IF(ISNUMBER(FIND(B2146,'Full TS'!#REF!)),"YES","N/A")</f>
        <v>N/A</v>
      </c>
      <c r="E2146" t="str">
        <f t="shared" si="45"/>
        <v>n/a</v>
      </c>
    </row>
    <row r="2147" spans="2:5" x14ac:dyDescent="0.3">
      <c r="B2147" t="s">
        <v>210</v>
      </c>
      <c r="C2147" t="str">
        <f>IF(ISNUMBER(FIND(B2147,'Full TS'!#REF!)),"YES","N/A")</f>
        <v>N/A</v>
      </c>
      <c r="E2147" t="str">
        <f t="shared" si="45"/>
        <v>n/a</v>
      </c>
    </row>
    <row r="2148" spans="2:5" x14ac:dyDescent="0.3">
      <c r="B2148" t="s">
        <v>211</v>
      </c>
      <c r="C2148" t="str">
        <f>IF(ISNUMBER(FIND(B2148,'Full TS'!#REF!)),"YES","N/A")</f>
        <v>N/A</v>
      </c>
      <c r="E2148" t="str">
        <f t="shared" si="45"/>
        <v>n/a</v>
      </c>
    </row>
    <row r="2149" spans="2:5" x14ac:dyDescent="0.3">
      <c r="B2149" t="s">
        <v>199</v>
      </c>
      <c r="C2149" t="str">
        <f>IF(ISNUMBER(FIND(B2149,'Full TS'!#REF!)),"YES","N/A")</f>
        <v>N/A</v>
      </c>
      <c r="E2149" t="str">
        <f t="shared" si="45"/>
        <v>n/a</v>
      </c>
    </row>
    <row r="2150" spans="2:5" x14ac:dyDescent="0.3">
      <c r="B2150" t="s">
        <v>212</v>
      </c>
      <c r="C2150" t="str">
        <f>IF(ISNUMBER(FIND(B2150,'Full TS'!#REF!)),"YES","N/A")</f>
        <v>N/A</v>
      </c>
      <c r="E2150" t="str">
        <f t="shared" si="45"/>
        <v>n/a</v>
      </c>
    </row>
    <row r="2151" spans="2:5" x14ac:dyDescent="0.3">
      <c r="B2151" t="s">
        <v>213</v>
      </c>
      <c r="C2151" t="str">
        <f>IF(ISNUMBER(FIND(B2151,'Full TS'!#REF!)),"YES","N/A")</f>
        <v>N/A</v>
      </c>
      <c r="E2151" t="str">
        <f t="shared" si="45"/>
        <v>n/a</v>
      </c>
    </row>
    <row r="2152" spans="2:5" x14ac:dyDescent="0.3">
      <c r="B2152" t="s">
        <v>214</v>
      </c>
      <c r="C2152" t="str">
        <f>IF(ISNUMBER(FIND(B2152,'Full TS'!#REF!)),"YES","N/A")</f>
        <v>N/A</v>
      </c>
      <c r="E2152" t="str">
        <f t="shared" si="45"/>
        <v>n/a</v>
      </c>
    </row>
    <row r="2153" spans="2:5" x14ac:dyDescent="0.3">
      <c r="B2153" t="s">
        <v>215</v>
      </c>
      <c r="C2153" t="str">
        <f>IF(ISNUMBER(FIND(B2153,'Full TS'!#REF!)),"YES","N/A")</f>
        <v>N/A</v>
      </c>
      <c r="E2153" t="str">
        <f t="shared" si="45"/>
        <v>n/a</v>
      </c>
    </row>
    <row r="2154" spans="2:5" x14ac:dyDescent="0.3">
      <c r="B2154" t="s">
        <v>216</v>
      </c>
      <c r="C2154" t="str">
        <f>IF(ISNUMBER(FIND(B2154,'Full TS'!#REF!)),"YES","N/A")</f>
        <v>N/A</v>
      </c>
      <c r="E2154" t="str">
        <f t="shared" si="45"/>
        <v>n/a</v>
      </c>
    </row>
    <row r="2155" spans="2:5" x14ac:dyDescent="0.3">
      <c r="B2155" t="s">
        <v>217</v>
      </c>
      <c r="C2155" t="str">
        <f>IF(ISNUMBER(FIND(B2155,'Full TS'!#REF!)),"YES","N/A")</f>
        <v>N/A</v>
      </c>
      <c r="E2155" t="str">
        <f t="shared" si="45"/>
        <v>n/a</v>
      </c>
    </row>
    <row r="2156" spans="2:5" x14ac:dyDescent="0.3">
      <c r="B2156" t="s">
        <v>218</v>
      </c>
      <c r="C2156" t="str">
        <f>IF(ISNUMBER(FIND(B2156,'Full TS'!#REF!)),"YES","N/A")</f>
        <v>N/A</v>
      </c>
      <c r="E2156" t="str">
        <f t="shared" si="45"/>
        <v>n/a</v>
      </c>
    </row>
    <row r="2157" spans="2:5" x14ac:dyDescent="0.3">
      <c r="B2157" t="s">
        <v>219</v>
      </c>
      <c r="C2157" t="str">
        <f>IF(ISNUMBER(FIND(B2157,'Full TS'!#REF!)),"YES","N/A")</f>
        <v>N/A</v>
      </c>
      <c r="E2157" t="str">
        <f t="shared" si="45"/>
        <v>n/a</v>
      </c>
    </row>
    <row r="2158" spans="2:5" x14ac:dyDescent="0.3">
      <c r="B2158" t="s">
        <v>220</v>
      </c>
      <c r="C2158" t="str">
        <f>IF(ISNUMBER(FIND(B2158,'Full TS'!#REF!)),"YES","N/A")</f>
        <v>N/A</v>
      </c>
      <c r="E2158" t="str">
        <f t="shared" si="45"/>
        <v>n/a</v>
      </c>
    </row>
    <row r="2159" spans="2:5" x14ac:dyDescent="0.3">
      <c r="B2159" t="s">
        <v>221</v>
      </c>
      <c r="C2159" t="str">
        <f>IF(ISNUMBER(FIND(B2159,'Full TS'!#REF!)),"YES","N/A")</f>
        <v>N/A</v>
      </c>
      <c r="E2159" t="str">
        <f t="shared" si="45"/>
        <v>n/a</v>
      </c>
    </row>
    <row r="2160" spans="2:5" x14ac:dyDescent="0.3">
      <c r="B2160" t="s">
        <v>222</v>
      </c>
      <c r="C2160" t="str">
        <f>IF(ISNUMBER(FIND(B2160,'Full TS'!#REF!)),"YES","N/A")</f>
        <v>N/A</v>
      </c>
      <c r="E2160" t="str">
        <f t="shared" si="45"/>
        <v>n/a</v>
      </c>
    </row>
    <row r="2161" spans="1:22" x14ac:dyDescent="0.3">
      <c r="B2161" t="s">
        <v>223</v>
      </c>
      <c r="C2161" t="str">
        <f>IF(ISNUMBER(FIND(B2161,'Full TS'!#REF!)),"YES","N/A")</f>
        <v>N/A</v>
      </c>
      <c r="E2161" t="str">
        <f t="shared" si="45"/>
        <v>n/a</v>
      </c>
    </row>
    <row r="2162" spans="1:22" x14ac:dyDescent="0.3">
      <c r="B2162" t="s">
        <v>224</v>
      </c>
      <c r="C2162" t="str">
        <f>IF(ISNUMBER(FIND(B2162,'Full TS'!#REF!)),"YES","N/A")</f>
        <v>N/A</v>
      </c>
      <c r="E2162" t="str">
        <f t="shared" si="45"/>
        <v>n/a</v>
      </c>
    </row>
    <row r="2163" spans="1:22" x14ac:dyDescent="0.3">
      <c r="B2163" t="s">
        <v>225</v>
      </c>
      <c r="C2163" t="str">
        <f>IF(ISNUMBER(FIND(B2163,'Full TS'!#REF!)),"YES","N/A")</f>
        <v>N/A</v>
      </c>
      <c r="E2163" t="str">
        <f t="shared" si="45"/>
        <v>n/a</v>
      </c>
    </row>
    <row r="2164" spans="1:22" x14ac:dyDescent="0.3">
      <c r="B2164" t="s">
        <v>226</v>
      </c>
      <c r="C2164" t="str">
        <f>IF(ISNUMBER(FIND(B2164,'Full TS'!#REF!)),"YES","N/A")</f>
        <v>N/A</v>
      </c>
      <c r="E2164" t="str">
        <f t="shared" si="45"/>
        <v>n/a</v>
      </c>
    </row>
    <row r="2165" spans="1:22" x14ac:dyDescent="0.3">
      <c r="B2165" t="s">
        <v>229</v>
      </c>
      <c r="C2165" t="str">
        <f>IF(ISNUMBER(FIND(B2165,'Full TS'!#REF!)),"YES","N/A")</f>
        <v>N/A</v>
      </c>
      <c r="E2165" t="str">
        <f t="shared" si="45"/>
        <v>n/a</v>
      </c>
    </row>
    <row r="2166" spans="1:22" x14ac:dyDescent="0.3">
      <c r="A2166" s="27">
        <v>48</v>
      </c>
      <c r="F2166" t="e" cm="1">
        <f t="array" aca="1" ref="F2166" ca="1">VLOOKUP(INDIRECT("'"&amp;"Full TS"&amp;"'!"&amp;"B"&amp;A2166),brandcode,2,FALSE)</f>
        <v>#N/A</v>
      </c>
      <c r="G2166" cm="1">
        <f t="array" aca="1" ref="G2166" ca="1">INDIRECT("'"&amp;"Full TS"&amp;"'!"&amp;"C"&amp;A2166)</f>
        <v>0</v>
      </c>
      <c r="H2166" t="str" cm="1">
        <f t="array" aca="1" ref="H2166" ca="1">IF(ISNUMBER(SEARCH("Android",INDIRECT("'"&amp;"Full TS"&amp;"'!"&amp;"D"&amp;A2166))),"AND",IF(ISNUMBER(SEARCH("iOS",INDIRECT("'"&amp;"Full TS"&amp;"'!"&amp;"D"&amp;A2166))),"iOS",IF(ISNUMBER(SEARCH("Mobile",INDIRECT("'"&amp;"Full TS"&amp;"'!"&amp;"D"&amp;A2166))),"MOB",IF(ISNUMBER(SEARCH("Desktop",INDIRECT("'"&amp;"Full TS"&amp;"'!"&amp;"D"&amp;A2166))),"DESK",IF(ISNUMBER(SEARCH("Display",INDIRECT("'"&amp;"Full TS"&amp;"'!"&amp;"D"&amp;A2166))),"DIS","")))))</f>
        <v/>
      </c>
      <c r="I2166" cm="1">
        <f t="array" aca="1" ref="I2166" ca="1">INDIRECT("'"&amp;"Full TS"&amp;"'!"&amp;"E"&amp;A2166)</f>
        <v>0</v>
      </c>
      <c r="J2166" cm="1">
        <f t="array" aca="1" ref="J2166" ca="1">INDIRECT("'"&amp;"Full TS"&amp;"'!"&amp;"F"&amp;A2166)</f>
        <v>0</v>
      </c>
      <c r="K2166" cm="1">
        <f t="array" aca="1" ref="K2166" ca="1">INDIRECT("'"&amp;"Full TS"&amp;"'!"&amp;"G"&amp;A2166)</f>
        <v>0</v>
      </c>
      <c r="L2166" cm="1">
        <f t="array" aca="1" ref="L2166" ca="1">INDIRECT("'"&amp;"Full TS"&amp;"'!"&amp;"H"&amp;A2166)</f>
        <v>0</v>
      </c>
      <c r="M2166" cm="1">
        <f t="array" aca="1" ref="M2166" ca="1">INDIRECT("'"&amp;"Full TS"&amp;"'!"&amp;"I"&amp;A2166)</f>
        <v>0</v>
      </c>
      <c r="N2166" cm="1">
        <f t="array" aca="1" ref="N2166" ca="1">INDIRECT("'"&amp;"Full TS"&amp;"'!"&amp;"J"&amp;A2166)</f>
        <v>0</v>
      </c>
      <c r="O2166" cm="1">
        <f t="array" aca="1" ref="O2166" ca="1">INDIRECT("'"&amp;"Full TS"&amp;"'!"&amp;"K"&amp;A2166)</f>
        <v>0</v>
      </c>
      <c r="P2166" cm="1">
        <f t="array" aca="1" ref="P2166" ca="1">INDIRECT("'"&amp;"Full TS"&amp;"'!"&amp;"L"&amp;A2166)</f>
        <v>0</v>
      </c>
      <c r="Q2166" cm="1">
        <f t="array" aca="1" ref="Q2166" ca="1">INDIRECT("'"&amp;"Full TS"&amp;"'!"&amp;"M"&amp;A2166)</f>
        <v>0</v>
      </c>
      <c r="R2166" cm="1">
        <f t="array" aca="1" ref="R2166" ca="1">INDIRECT("'"&amp;"Full TS"&amp;"'!"&amp;"N"&amp;A2166)</f>
        <v>0</v>
      </c>
      <c r="S2166" t="str" cm="1">
        <f t="array" aca="1" ref="S2166" ca="1">IF(ISNUMBER(SEARCH("www.",INDIRECT("'"&amp;"Full TS"&amp;"'!"&amp;"O"&amp;A2166))),"LP","AS")</f>
        <v>AS</v>
      </c>
      <c r="T2166" cm="1">
        <f t="array" aca="1" ref="T2166" ca="1">INDIRECT("'"&amp;"Full TS"&amp;"'!"&amp;"P"&amp;A2166)</f>
        <v>0</v>
      </c>
      <c r="U2166" t="str" cm="1">
        <f t="array" aca="1" ref="U2166" ca="1">IF(ISNUMBER(SEARCH("prospecting",INDIRECT("'"&amp;"Full TS"&amp;"'!"&amp;"Q"&amp;A2166))),"P","R")</f>
        <v>R</v>
      </c>
      <c r="V2166" cm="1">
        <f t="array" aca="1" ref="V2166" ca="1">INDIRECT("'"&amp;"Full TS"&amp;"'!"&amp;"R"&amp;A2166)</f>
        <v>0</v>
      </c>
    </row>
    <row r="2167" spans="1:22" x14ac:dyDescent="0.3">
      <c r="B2167" t="s">
        <v>182</v>
      </c>
      <c r="C2167" t="s">
        <v>183</v>
      </c>
    </row>
    <row r="2168" spans="1:22" x14ac:dyDescent="0.3">
      <c r="B2168" t="s">
        <v>184</v>
      </c>
      <c r="C2168" t="str">
        <f>IF(ISNUMBER(FIND(B2168,'Full TS'!#REF!)),"YES","N/A")</f>
        <v>N/A</v>
      </c>
      <c r="E2168" t="str">
        <f>IF(C2168="n/a","n/a",_xlfn.TEXTJOIN("-",FALSE,$F$2166:$S$2166,B2168,$U$2166:$V$2166))</f>
        <v>n/a</v>
      </c>
    </row>
    <row r="2169" spans="1:22" x14ac:dyDescent="0.3">
      <c r="B2169" t="s">
        <v>185</v>
      </c>
      <c r="C2169" t="str">
        <f>IF(ISNUMBER(FIND(B2169,'Full TS'!$R$2)),"YES","N/A")</f>
        <v>N/A</v>
      </c>
      <c r="E2169" t="str">
        <f t="shared" ref="E2169:E2212" si="46">IF(C2169="n/a","n/a",_xlfn.TEXTJOIN("-",FALSE,$F$2166:$S$2166,B2169,$U$2166:$V$2166))</f>
        <v>n/a</v>
      </c>
    </row>
    <row r="2170" spans="1:22" x14ac:dyDescent="0.3">
      <c r="B2170" t="s">
        <v>186</v>
      </c>
      <c r="C2170" t="str">
        <f>IF(ISNUMBER(FIND(B2170,'Full TS'!$R$2)),"YES","N/A")</f>
        <v>N/A</v>
      </c>
      <c r="E2170" t="str">
        <f t="shared" si="46"/>
        <v>n/a</v>
      </c>
    </row>
    <row r="2171" spans="1:22" x14ac:dyDescent="0.3">
      <c r="B2171" t="s">
        <v>187</v>
      </c>
      <c r="C2171" t="str">
        <f>IF(ISNUMBER(FIND(B2171,'Full TS'!$R$2)),"YES","N/A")</f>
        <v>N/A</v>
      </c>
      <c r="E2171" t="str">
        <f t="shared" si="46"/>
        <v>n/a</v>
      </c>
    </row>
    <row r="2172" spans="1:22" x14ac:dyDescent="0.3">
      <c r="B2172" t="s">
        <v>188</v>
      </c>
      <c r="C2172" t="str">
        <f>IF(ISNUMBER(FIND(B2172,'Full TS'!$R$2)),"YES","N/A")</f>
        <v>N/A</v>
      </c>
      <c r="E2172" t="str">
        <f t="shared" si="46"/>
        <v>n/a</v>
      </c>
    </row>
    <row r="2173" spans="1:22" x14ac:dyDescent="0.3">
      <c r="B2173" t="s">
        <v>189</v>
      </c>
      <c r="C2173" t="str">
        <f>IF(ISNUMBER(FIND(B2173,'Full TS'!$R$2)),"YES","N/A")</f>
        <v>N/A</v>
      </c>
      <c r="E2173" t="str">
        <f t="shared" si="46"/>
        <v>n/a</v>
      </c>
    </row>
    <row r="2174" spans="1:22" x14ac:dyDescent="0.3">
      <c r="B2174" t="s">
        <v>190</v>
      </c>
      <c r="C2174" t="str">
        <f>IF(ISNUMBER(FIND(B2174,'Full TS'!$R$2)),"YES","N/A")</f>
        <v>N/A</v>
      </c>
      <c r="E2174" t="str">
        <f t="shared" si="46"/>
        <v>n/a</v>
      </c>
    </row>
    <row r="2175" spans="1:22" x14ac:dyDescent="0.3">
      <c r="B2175" t="s">
        <v>191</v>
      </c>
      <c r="C2175" t="str">
        <f>IF(ISNUMBER(FIND(B2175,'Full TS'!$R$2)),"YES","N/A")</f>
        <v>N/A</v>
      </c>
      <c r="E2175" t="str">
        <f t="shared" si="46"/>
        <v>n/a</v>
      </c>
    </row>
    <row r="2176" spans="1:22" x14ac:dyDescent="0.3">
      <c r="B2176" t="s">
        <v>192</v>
      </c>
      <c r="C2176" t="str">
        <f>IF(ISNUMBER(FIND(B2176,'Full TS'!$R$2)),"YES","N/A")</f>
        <v>N/A</v>
      </c>
      <c r="E2176" t="str">
        <f t="shared" si="46"/>
        <v>n/a</v>
      </c>
    </row>
    <row r="2177" spans="2:5" x14ac:dyDescent="0.3">
      <c r="B2177" t="s">
        <v>193</v>
      </c>
      <c r="C2177" t="str">
        <f>IF(ISNUMBER(FIND(B2177,'Full TS'!$R$2)),"YES","N/A")</f>
        <v>N/A</v>
      </c>
      <c r="E2177" t="str">
        <f t="shared" si="46"/>
        <v>n/a</v>
      </c>
    </row>
    <row r="2178" spans="2:5" x14ac:dyDescent="0.3">
      <c r="B2178" t="s">
        <v>194</v>
      </c>
      <c r="C2178" t="str">
        <f>IF(ISNUMBER(FIND(B2178,'Full TS'!$R$2)),"YES","N/A")</f>
        <v>N/A</v>
      </c>
      <c r="E2178" t="str">
        <f t="shared" si="46"/>
        <v>n/a</v>
      </c>
    </row>
    <row r="2179" spans="2:5" x14ac:dyDescent="0.3">
      <c r="B2179" t="s">
        <v>195</v>
      </c>
      <c r="C2179" t="str">
        <f>IF(ISNUMBER(FIND(B2179,'Full TS'!$R$2)),"YES","N/A")</f>
        <v>N/A</v>
      </c>
      <c r="E2179" t="str">
        <f t="shared" si="46"/>
        <v>n/a</v>
      </c>
    </row>
    <row r="2180" spans="2:5" x14ac:dyDescent="0.3">
      <c r="B2180" t="s">
        <v>196</v>
      </c>
      <c r="C2180" t="str">
        <f>IF(ISNUMBER(FIND(B2180,'Full TS'!$R$2)),"YES","N/A")</f>
        <v>N/A</v>
      </c>
      <c r="E2180" t="str">
        <f t="shared" si="46"/>
        <v>n/a</v>
      </c>
    </row>
    <row r="2181" spans="2:5" x14ac:dyDescent="0.3">
      <c r="B2181" t="s">
        <v>197</v>
      </c>
      <c r="C2181" t="str">
        <f>IF(ISNUMBER(FIND(B2181,'Full TS'!$R$2)),"YES","N/A")</f>
        <v>N/A</v>
      </c>
      <c r="E2181" t="str">
        <f t="shared" si="46"/>
        <v>n/a</v>
      </c>
    </row>
    <row r="2182" spans="2:5" x14ac:dyDescent="0.3">
      <c r="B2182" t="s">
        <v>198</v>
      </c>
      <c r="C2182" t="str">
        <f>IF(ISNUMBER(FIND(B2182,'Full TS'!$R$2)),"YES","N/A")</f>
        <v>N/A</v>
      </c>
      <c r="E2182" t="str">
        <f t="shared" si="46"/>
        <v>n/a</v>
      </c>
    </row>
    <row r="2183" spans="2:5" x14ac:dyDescent="0.3">
      <c r="B2183" t="s">
        <v>199</v>
      </c>
      <c r="C2183" t="str">
        <f>IF(ISNUMBER(FIND(B2183,'Full TS'!$R$2)),"YES","N/A")</f>
        <v>N/A</v>
      </c>
      <c r="E2183" t="str">
        <f t="shared" si="46"/>
        <v>n/a</v>
      </c>
    </row>
    <row r="2184" spans="2:5" x14ac:dyDescent="0.3">
      <c r="B2184" t="s">
        <v>200</v>
      </c>
      <c r="C2184" t="str">
        <f>IF(ISNUMBER(FIND(B2184,'Full TS'!$R$2)),"YES","N/A")</f>
        <v>N/A</v>
      </c>
      <c r="E2184" t="str">
        <f t="shared" si="46"/>
        <v>n/a</v>
      </c>
    </row>
    <row r="2185" spans="2:5" x14ac:dyDescent="0.3">
      <c r="B2185" t="s">
        <v>201</v>
      </c>
      <c r="C2185" t="str">
        <f>IF(ISNUMBER(FIND(B2185,'Full TS'!$R$2)),"YES","N/A")</f>
        <v>N/A</v>
      </c>
      <c r="E2185" t="str">
        <f t="shared" si="46"/>
        <v>n/a</v>
      </c>
    </row>
    <row r="2186" spans="2:5" x14ac:dyDescent="0.3">
      <c r="B2186" t="s">
        <v>202</v>
      </c>
      <c r="C2186" t="str">
        <f>IF(ISNUMBER(FIND(B2186,'Full TS'!$R$2)),"YES","N/A")</f>
        <v>N/A</v>
      </c>
      <c r="E2186" t="str">
        <f t="shared" si="46"/>
        <v>n/a</v>
      </c>
    </row>
    <row r="2187" spans="2:5" x14ac:dyDescent="0.3">
      <c r="B2187" t="s">
        <v>203</v>
      </c>
      <c r="C2187" t="str">
        <f>IF(ISNUMBER(FIND(B2187,'Full TS'!$R$2)),"YES","N/A")</f>
        <v>N/A</v>
      </c>
      <c r="E2187" t="str">
        <f t="shared" si="46"/>
        <v>n/a</v>
      </c>
    </row>
    <row r="2188" spans="2:5" x14ac:dyDescent="0.3">
      <c r="B2188" t="s">
        <v>204</v>
      </c>
      <c r="C2188" t="str">
        <f>IF(ISNUMBER(FIND(B2188,'Full TS'!$R$2)),"YES","N/A")</f>
        <v>N/A</v>
      </c>
      <c r="E2188" t="str">
        <f t="shared" si="46"/>
        <v>n/a</v>
      </c>
    </row>
    <row r="2189" spans="2:5" x14ac:dyDescent="0.3">
      <c r="B2189" t="s">
        <v>205</v>
      </c>
      <c r="C2189" t="str">
        <f>IF(ISNUMBER(FIND(B2189,'Full TS'!$R$2)),"YES","N/A")</f>
        <v>N/A</v>
      </c>
      <c r="E2189" t="str">
        <f t="shared" si="46"/>
        <v>n/a</v>
      </c>
    </row>
    <row r="2190" spans="2:5" x14ac:dyDescent="0.3">
      <c r="B2190" t="s">
        <v>206</v>
      </c>
      <c r="C2190" t="str">
        <f>IF(ISNUMBER(FIND(B2190,'Full TS'!$R$2)),"YES","N/A")</f>
        <v>N/A</v>
      </c>
      <c r="E2190" t="str">
        <f t="shared" si="46"/>
        <v>n/a</v>
      </c>
    </row>
    <row r="2191" spans="2:5" x14ac:dyDescent="0.3">
      <c r="B2191" t="s">
        <v>207</v>
      </c>
      <c r="C2191" t="str">
        <f>IF(ISNUMBER(FIND(B2191,'Full TS'!$R$2)),"YES","N/A")</f>
        <v>N/A</v>
      </c>
      <c r="E2191" t="str">
        <f t="shared" si="46"/>
        <v>n/a</v>
      </c>
    </row>
    <row r="2192" spans="2:5" x14ac:dyDescent="0.3">
      <c r="B2192" t="s">
        <v>208</v>
      </c>
      <c r="C2192" t="str">
        <f>IF(ISNUMBER(FIND(B2192,'Full TS'!$R$2)),"YES","N/A")</f>
        <v>N/A</v>
      </c>
      <c r="E2192" t="str">
        <f t="shared" si="46"/>
        <v>n/a</v>
      </c>
    </row>
    <row r="2193" spans="2:5" x14ac:dyDescent="0.3">
      <c r="B2193" t="s">
        <v>209</v>
      </c>
      <c r="C2193" t="str">
        <f>IF(ISNUMBER(FIND(B2193,'Full TS'!$R$2)),"YES","N/A")</f>
        <v>N/A</v>
      </c>
      <c r="E2193" t="str">
        <f t="shared" si="46"/>
        <v>n/a</v>
      </c>
    </row>
    <row r="2194" spans="2:5" x14ac:dyDescent="0.3">
      <c r="B2194" t="s">
        <v>210</v>
      </c>
      <c r="C2194" t="str">
        <f>IF(ISNUMBER(FIND(B2194,'Full TS'!$R$2)),"YES","N/A")</f>
        <v>N/A</v>
      </c>
      <c r="E2194" t="str">
        <f t="shared" si="46"/>
        <v>n/a</v>
      </c>
    </row>
    <row r="2195" spans="2:5" x14ac:dyDescent="0.3">
      <c r="B2195" t="s">
        <v>211</v>
      </c>
      <c r="C2195" t="str">
        <f>IF(ISNUMBER(FIND(B2195,'Full TS'!$R$2)),"YES","N/A")</f>
        <v>N/A</v>
      </c>
      <c r="E2195" t="str">
        <f t="shared" si="46"/>
        <v>n/a</v>
      </c>
    </row>
    <row r="2196" spans="2:5" x14ac:dyDescent="0.3">
      <c r="B2196" t="s">
        <v>199</v>
      </c>
      <c r="C2196" t="str">
        <f>IF(ISNUMBER(FIND(B2196,'Full TS'!$R$2)),"YES","N/A")</f>
        <v>N/A</v>
      </c>
      <c r="E2196" t="str">
        <f t="shared" si="46"/>
        <v>n/a</v>
      </c>
    </row>
    <row r="2197" spans="2:5" x14ac:dyDescent="0.3">
      <c r="B2197" t="s">
        <v>212</v>
      </c>
      <c r="C2197" t="str">
        <f>IF(ISNUMBER(FIND(B2197,'Full TS'!$R$2)),"YES","N/A")</f>
        <v>N/A</v>
      </c>
      <c r="E2197" t="str">
        <f t="shared" si="46"/>
        <v>n/a</v>
      </c>
    </row>
    <row r="2198" spans="2:5" x14ac:dyDescent="0.3">
      <c r="B2198" t="s">
        <v>213</v>
      </c>
      <c r="C2198" t="str">
        <f>IF(ISNUMBER(FIND(B2198,'Full TS'!$R$2)),"YES","N/A")</f>
        <v>N/A</v>
      </c>
      <c r="E2198" t="str">
        <f t="shared" si="46"/>
        <v>n/a</v>
      </c>
    </row>
    <row r="2199" spans="2:5" x14ac:dyDescent="0.3">
      <c r="B2199" t="s">
        <v>214</v>
      </c>
      <c r="C2199" t="str">
        <f>IF(ISNUMBER(FIND(B2199,'Full TS'!$R$2)),"YES","N/A")</f>
        <v>N/A</v>
      </c>
      <c r="E2199" t="str">
        <f t="shared" si="46"/>
        <v>n/a</v>
      </c>
    </row>
    <row r="2200" spans="2:5" x14ac:dyDescent="0.3">
      <c r="B2200" t="s">
        <v>215</v>
      </c>
      <c r="C2200" t="str">
        <f>IF(ISNUMBER(FIND(B2200,'Full TS'!$R$2)),"YES","N/A")</f>
        <v>N/A</v>
      </c>
      <c r="E2200" t="str">
        <f t="shared" si="46"/>
        <v>n/a</v>
      </c>
    </row>
    <row r="2201" spans="2:5" x14ac:dyDescent="0.3">
      <c r="B2201" t="s">
        <v>216</v>
      </c>
      <c r="C2201" t="str">
        <f>IF(ISNUMBER(FIND(B2201,'Full TS'!$R$2)),"YES","N/A")</f>
        <v>N/A</v>
      </c>
      <c r="E2201" t="str">
        <f t="shared" si="46"/>
        <v>n/a</v>
      </c>
    </row>
    <row r="2202" spans="2:5" x14ac:dyDescent="0.3">
      <c r="B2202" t="s">
        <v>217</v>
      </c>
      <c r="C2202" t="str">
        <f>IF(ISNUMBER(FIND(B2202,'Full TS'!$R$2)),"YES","N/A")</f>
        <v>N/A</v>
      </c>
      <c r="E2202" t="str">
        <f t="shared" si="46"/>
        <v>n/a</v>
      </c>
    </row>
    <row r="2203" spans="2:5" x14ac:dyDescent="0.3">
      <c r="B2203" t="s">
        <v>218</v>
      </c>
      <c r="C2203" t="str">
        <f>IF(ISNUMBER(FIND(B2203,'Full TS'!$R$2)),"YES","N/A")</f>
        <v>N/A</v>
      </c>
      <c r="E2203" t="str">
        <f t="shared" si="46"/>
        <v>n/a</v>
      </c>
    </row>
    <row r="2204" spans="2:5" x14ac:dyDescent="0.3">
      <c r="B2204" t="s">
        <v>219</v>
      </c>
      <c r="C2204" t="str">
        <f>IF(ISNUMBER(FIND(B2204,'Full TS'!$R$2)),"YES","N/A")</f>
        <v>N/A</v>
      </c>
      <c r="E2204" t="str">
        <f t="shared" si="46"/>
        <v>n/a</v>
      </c>
    </row>
    <row r="2205" spans="2:5" x14ac:dyDescent="0.3">
      <c r="B2205" t="s">
        <v>220</v>
      </c>
      <c r="C2205" t="str">
        <f>IF(ISNUMBER(FIND(B2205,'Full TS'!$R$2)),"YES","N/A")</f>
        <v>N/A</v>
      </c>
      <c r="E2205" t="str">
        <f t="shared" si="46"/>
        <v>n/a</v>
      </c>
    </row>
    <row r="2206" spans="2:5" x14ac:dyDescent="0.3">
      <c r="B2206" t="s">
        <v>221</v>
      </c>
      <c r="C2206" t="str">
        <f>IF(ISNUMBER(FIND(B2206,'Full TS'!$R$2)),"YES","N/A")</f>
        <v>N/A</v>
      </c>
      <c r="E2206" t="str">
        <f t="shared" si="46"/>
        <v>n/a</v>
      </c>
    </row>
    <row r="2207" spans="2:5" x14ac:dyDescent="0.3">
      <c r="B2207" t="s">
        <v>222</v>
      </c>
      <c r="C2207" t="str">
        <f>IF(ISNUMBER(FIND(B2207,'Full TS'!$R$2)),"YES","N/A")</f>
        <v>N/A</v>
      </c>
      <c r="E2207" t="str">
        <f t="shared" si="46"/>
        <v>n/a</v>
      </c>
    </row>
    <row r="2208" spans="2:5" x14ac:dyDescent="0.3">
      <c r="B2208" t="s">
        <v>223</v>
      </c>
      <c r="C2208" t="str">
        <f>IF(ISNUMBER(FIND(B2208,'Full TS'!$R$2)),"YES","N/A")</f>
        <v>N/A</v>
      </c>
      <c r="E2208" t="str">
        <f t="shared" si="46"/>
        <v>n/a</v>
      </c>
    </row>
    <row r="2209" spans="1:22" x14ac:dyDescent="0.3">
      <c r="B2209" t="s">
        <v>224</v>
      </c>
      <c r="C2209" t="str">
        <f>IF(ISNUMBER(FIND(B2209,'Full TS'!$R$2)),"YES","N/A")</f>
        <v>N/A</v>
      </c>
      <c r="E2209" t="str">
        <f t="shared" si="46"/>
        <v>n/a</v>
      </c>
    </row>
    <row r="2210" spans="1:22" x14ac:dyDescent="0.3">
      <c r="B2210" t="s">
        <v>225</v>
      </c>
      <c r="C2210" t="str">
        <f>IF(ISNUMBER(FIND(B2210,'Full TS'!$R$2)),"YES","N/A")</f>
        <v>N/A</v>
      </c>
      <c r="E2210" t="str">
        <f t="shared" si="46"/>
        <v>n/a</v>
      </c>
    </row>
    <row r="2211" spans="1:22" x14ac:dyDescent="0.3">
      <c r="B2211" t="s">
        <v>226</v>
      </c>
      <c r="C2211" t="str">
        <f>IF(ISNUMBER(FIND(B2211,'Full TS'!$R$2)),"YES","N/A")</f>
        <v>N/A</v>
      </c>
      <c r="E2211" t="str">
        <f t="shared" si="46"/>
        <v>n/a</v>
      </c>
    </row>
    <row r="2212" spans="1:22" x14ac:dyDescent="0.3">
      <c r="B2212" t="s">
        <v>229</v>
      </c>
      <c r="C2212" t="str">
        <f>IF(ISNUMBER(FIND(B2212,'Full TS'!$R$2)),"YES","N/A")</f>
        <v>N/A</v>
      </c>
      <c r="E2212" t="str">
        <f t="shared" si="46"/>
        <v>n/a</v>
      </c>
    </row>
    <row r="2213" spans="1:22" x14ac:dyDescent="0.3">
      <c r="A2213" s="27">
        <v>49</v>
      </c>
      <c r="F2213" t="e" cm="1">
        <f t="array" aca="1" ref="F2213" ca="1">VLOOKUP(INDIRECT("'"&amp;"Full TS"&amp;"'!"&amp;"B"&amp;A2213),brandcode,2,FALSE)</f>
        <v>#N/A</v>
      </c>
      <c r="G2213" cm="1">
        <f t="array" aca="1" ref="G2213" ca="1">INDIRECT("'"&amp;"Full TS"&amp;"'!"&amp;"C"&amp;A2213)</f>
        <v>0</v>
      </c>
      <c r="H2213" t="str" cm="1">
        <f t="array" aca="1" ref="H2213" ca="1">IF(ISNUMBER(SEARCH("Android",INDIRECT("'"&amp;"Full TS"&amp;"'!"&amp;"D"&amp;A2213))),"AND",IF(ISNUMBER(SEARCH("iOS",INDIRECT("'"&amp;"Full TS"&amp;"'!"&amp;"D"&amp;A2213))),"iOS",IF(ISNUMBER(SEARCH("Mobile",INDIRECT("'"&amp;"Full TS"&amp;"'!"&amp;"D"&amp;A2213))),"MOB",IF(ISNUMBER(SEARCH("Desktop",INDIRECT("'"&amp;"Full TS"&amp;"'!"&amp;"D"&amp;A2213))),"DESK",IF(ISNUMBER(SEARCH("Display",INDIRECT("'"&amp;"Full TS"&amp;"'!"&amp;"D"&amp;A2213))),"DIS","")))))</f>
        <v/>
      </c>
      <c r="I2213" cm="1">
        <f t="array" aca="1" ref="I2213" ca="1">INDIRECT("'"&amp;"Full TS"&amp;"'!"&amp;"E"&amp;A2213)</f>
        <v>0</v>
      </c>
      <c r="J2213" cm="1">
        <f t="array" aca="1" ref="J2213" ca="1">INDIRECT("'"&amp;"Full TS"&amp;"'!"&amp;"F"&amp;A2213)</f>
        <v>0</v>
      </c>
      <c r="K2213" cm="1">
        <f t="array" aca="1" ref="K2213" ca="1">INDIRECT("'"&amp;"Full TS"&amp;"'!"&amp;"G"&amp;A2213)</f>
        <v>0</v>
      </c>
      <c r="L2213" cm="1">
        <f t="array" aca="1" ref="L2213" ca="1">INDIRECT("'"&amp;"Full TS"&amp;"'!"&amp;"H"&amp;A2213)</f>
        <v>0</v>
      </c>
      <c r="M2213" cm="1">
        <f t="array" aca="1" ref="M2213" ca="1">INDIRECT("'"&amp;"Full TS"&amp;"'!"&amp;"I"&amp;A2213)</f>
        <v>0</v>
      </c>
      <c r="N2213" cm="1">
        <f t="array" aca="1" ref="N2213" ca="1">INDIRECT("'"&amp;"Full TS"&amp;"'!"&amp;"J"&amp;A2213)</f>
        <v>0</v>
      </c>
      <c r="O2213" cm="1">
        <f t="array" aca="1" ref="O2213" ca="1">INDIRECT("'"&amp;"Full TS"&amp;"'!"&amp;"K"&amp;A2213)</f>
        <v>0</v>
      </c>
      <c r="P2213" cm="1">
        <f t="array" aca="1" ref="P2213" ca="1">INDIRECT("'"&amp;"Full TS"&amp;"'!"&amp;"L"&amp;A2213)</f>
        <v>0</v>
      </c>
      <c r="Q2213" cm="1">
        <f t="array" aca="1" ref="Q2213" ca="1">INDIRECT("'"&amp;"Full TS"&amp;"'!"&amp;"M"&amp;A2213)</f>
        <v>0</v>
      </c>
      <c r="R2213" cm="1">
        <f t="array" aca="1" ref="R2213" ca="1">INDIRECT("'"&amp;"Full TS"&amp;"'!"&amp;"N"&amp;A2213)</f>
        <v>0</v>
      </c>
      <c r="S2213" t="str" cm="1">
        <f t="array" aca="1" ref="S2213" ca="1">IF(ISNUMBER(SEARCH("www.",INDIRECT("'"&amp;"Full TS"&amp;"'!"&amp;"O"&amp;A2213))),"LP","AS")</f>
        <v>AS</v>
      </c>
      <c r="T2213" cm="1">
        <f t="array" aca="1" ref="T2213" ca="1">INDIRECT("'"&amp;"Full TS"&amp;"'!"&amp;"P"&amp;A2213)</f>
        <v>0</v>
      </c>
      <c r="U2213" t="str" cm="1">
        <f t="array" aca="1" ref="U2213" ca="1">IF(ISNUMBER(SEARCH("prospecting",INDIRECT("'"&amp;"Full TS"&amp;"'!"&amp;"Q"&amp;A2213))),"P","R")</f>
        <v>R</v>
      </c>
      <c r="V2213" cm="1">
        <f t="array" aca="1" ref="V2213" ca="1">INDIRECT("'"&amp;"Full TS"&amp;"'!"&amp;"R"&amp;A2213)</f>
        <v>0</v>
      </c>
    </row>
    <row r="2214" spans="1:22" x14ac:dyDescent="0.3">
      <c r="B2214" t="s">
        <v>182</v>
      </c>
      <c r="C2214" t="s">
        <v>183</v>
      </c>
    </row>
    <row r="2215" spans="1:22" x14ac:dyDescent="0.3">
      <c r="B2215" t="s">
        <v>184</v>
      </c>
      <c r="C2215" t="str">
        <f>IF(ISNUMBER(FIND(B2215,'Full TS'!#REF!)),"YES","N/A")</f>
        <v>N/A</v>
      </c>
      <c r="E2215" t="str">
        <f>IF(C2215="n/a","n/a",_xlfn.TEXTJOIN("-",FALSE,$F$2213:$S$2213,B2215,$U$2213:$V$2213))</f>
        <v>n/a</v>
      </c>
    </row>
    <row r="2216" spans="1:22" x14ac:dyDescent="0.3">
      <c r="B2216" t="s">
        <v>185</v>
      </c>
      <c r="C2216" t="str">
        <f>IF(ISNUMBER(FIND(B2216,'Full TS'!#REF!)),"YES","N/A")</f>
        <v>N/A</v>
      </c>
      <c r="E2216" t="str">
        <f t="shared" ref="E2216:E2259" si="47">IF(C2216="n/a","n/a",_xlfn.TEXTJOIN("-",FALSE,$F$2213:$S$2213,B2216,$U$2213:$V$2213))</f>
        <v>n/a</v>
      </c>
    </row>
    <row r="2217" spans="1:22" x14ac:dyDescent="0.3">
      <c r="B2217" t="s">
        <v>186</v>
      </c>
      <c r="C2217" t="str">
        <f>IF(ISNUMBER(FIND(B2217,'Full TS'!#REF!)),"YES","N/A")</f>
        <v>N/A</v>
      </c>
      <c r="E2217" t="str">
        <f t="shared" si="47"/>
        <v>n/a</v>
      </c>
    </row>
    <row r="2218" spans="1:22" x14ac:dyDescent="0.3">
      <c r="B2218" t="s">
        <v>187</v>
      </c>
      <c r="C2218" t="str">
        <f>IF(ISNUMBER(FIND(B2218,'Full TS'!#REF!)),"YES","N/A")</f>
        <v>N/A</v>
      </c>
      <c r="E2218" t="str">
        <f t="shared" si="47"/>
        <v>n/a</v>
      </c>
    </row>
    <row r="2219" spans="1:22" x14ac:dyDescent="0.3">
      <c r="B2219" t="s">
        <v>188</v>
      </c>
      <c r="C2219" t="str">
        <f>IF(ISNUMBER(FIND(B2219,'Full TS'!#REF!)),"YES","N/A")</f>
        <v>N/A</v>
      </c>
      <c r="E2219" t="str">
        <f t="shared" si="47"/>
        <v>n/a</v>
      </c>
    </row>
    <row r="2220" spans="1:22" x14ac:dyDescent="0.3">
      <c r="B2220" t="s">
        <v>189</v>
      </c>
      <c r="C2220" t="str">
        <f>IF(ISNUMBER(FIND(B2220,'Full TS'!#REF!)),"YES","N/A")</f>
        <v>N/A</v>
      </c>
      <c r="E2220" t="str">
        <f t="shared" si="47"/>
        <v>n/a</v>
      </c>
    </row>
    <row r="2221" spans="1:22" x14ac:dyDescent="0.3">
      <c r="B2221" t="s">
        <v>190</v>
      </c>
      <c r="C2221" t="str">
        <f>IF(ISNUMBER(FIND(B2221,'Full TS'!#REF!)),"YES","N/A")</f>
        <v>N/A</v>
      </c>
      <c r="E2221" t="str">
        <f t="shared" si="47"/>
        <v>n/a</v>
      </c>
    </row>
    <row r="2222" spans="1:22" x14ac:dyDescent="0.3">
      <c r="B2222" t="s">
        <v>191</v>
      </c>
      <c r="C2222" t="str">
        <f>IF(ISNUMBER(FIND(B2222,'Full TS'!#REF!)),"YES","N/A")</f>
        <v>N/A</v>
      </c>
      <c r="E2222" t="str">
        <f t="shared" si="47"/>
        <v>n/a</v>
      </c>
    </row>
    <row r="2223" spans="1:22" x14ac:dyDescent="0.3">
      <c r="B2223" t="s">
        <v>192</v>
      </c>
      <c r="C2223" t="str">
        <f>IF(ISNUMBER(FIND(B2223,'Full TS'!#REF!)),"YES","N/A")</f>
        <v>N/A</v>
      </c>
      <c r="E2223" t="str">
        <f t="shared" si="47"/>
        <v>n/a</v>
      </c>
    </row>
    <row r="2224" spans="1:22" x14ac:dyDescent="0.3">
      <c r="B2224" t="s">
        <v>193</v>
      </c>
      <c r="C2224" t="str">
        <f>IF(ISNUMBER(FIND(B2224,'Full TS'!#REF!)),"YES","N/A")</f>
        <v>N/A</v>
      </c>
      <c r="E2224" t="str">
        <f t="shared" si="47"/>
        <v>n/a</v>
      </c>
    </row>
    <row r="2225" spans="2:5" x14ac:dyDescent="0.3">
      <c r="B2225" t="s">
        <v>194</v>
      </c>
      <c r="C2225" t="str">
        <f>IF(ISNUMBER(FIND(B2225,'Full TS'!#REF!)),"YES","N/A")</f>
        <v>N/A</v>
      </c>
      <c r="E2225" t="str">
        <f t="shared" si="47"/>
        <v>n/a</v>
      </c>
    </row>
    <row r="2226" spans="2:5" x14ac:dyDescent="0.3">
      <c r="B2226" t="s">
        <v>195</v>
      </c>
      <c r="C2226" t="str">
        <f>IF(ISNUMBER(FIND(B2226,'Full TS'!#REF!)),"YES","N/A")</f>
        <v>N/A</v>
      </c>
      <c r="E2226" t="str">
        <f t="shared" si="47"/>
        <v>n/a</v>
      </c>
    </row>
    <row r="2227" spans="2:5" x14ac:dyDescent="0.3">
      <c r="B2227" t="s">
        <v>196</v>
      </c>
      <c r="C2227" t="str">
        <f>IF(ISNUMBER(FIND(B2227,'Full TS'!#REF!)),"YES","N/A")</f>
        <v>N/A</v>
      </c>
      <c r="E2227" t="str">
        <f t="shared" si="47"/>
        <v>n/a</v>
      </c>
    </row>
    <row r="2228" spans="2:5" x14ac:dyDescent="0.3">
      <c r="B2228" t="s">
        <v>197</v>
      </c>
      <c r="C2228" t="str">
        <f>IF(ISNUMBER(FIND(B2228,'Full TS'!#REF!)),"YES","N/A")</f>
        <v>N/A</v>
      </c>
      <c r="E2228" t="str">
        <f t="shared" si="47"/>
        <v>n/a</v>
      </c>
    </row>
    <row r="2229" spans="2:5" x14ac:dyDescent="0.3">
      <c r="B2229" t="s">
        <v>198</v>
      </c>
      <c r="C2229" t="str">
        <f>IF(ISNUMBER(FIND(B2229,'Full TS'!#REF!)),"YES","N/A")</f>
        <v>N/A</v>
      </c>
      <c r="E2229" t="str">
        <f t="shared" si="47"/>
        <v>n/a</v>
      </c>
    </row>
    <row r="2230" spans="2:5" x14ac:dyDescent="0.3">
      <c r="B2230" t="s">
        <v>199</v>
      </c>
      <c r="C2230" t="str">
        <f>IF(ISNUMBER(FIND(B2230,'Full TS'!#REF!)),"YES","N/A")</f>
        <v>N/A</v>
      </c>
      <c r="E2230" t="str">
        <f t="shared" si="47"/>
        <v>n/a</v>
      </c>
    </row>
    <row r="2231" spans="2:5" x14ac:dyDescent="0.3">
      <c r="B2231" t="s">
        <v>200</v>
      </c>
      <c r="C2231" t="str">
        <f>IF(ISNUMBER(FIND(B2231,'Full TS'!#REF!)),"YES","N/A")</f>
        <v>N/A</v>
      </c>
      <c r="E2231" t="str">
        <f t="shared" si="47"/>
        <v>n/a</v>
      </c>
    </row>
    <row r="2232" spans="2:5" x14ac:dyDescent="0.3">
      <c r="B2232" t="s">
        <v>201</v>
      </c>
      <c r="C2232" t="str">
        <f>IF(ISNUMBER(FIND(B2232,'Full TS'!#REF!)),"YES","N/A")</f>
        <v>N/A</v>
      </c>
      <c r="E2232" t="str">
        <f t="shared" si="47"/>
        <v>n/a</v>
      </c>
    </row>
    <row r="2233" spans="2:5" x14ac:dyDescent="0.3">
      <c r="B2233" t="s">
        <v>202</v>
      </c>
      <c r="C2233" t="str">
        <f>IF(ISNUMBER(FIND(B2233,'Full TS'!#REF!)),"YES","N/A")</f>
        <v>N/A</v>
      </c>
      <c r="E2233" t="str">
        <f t="shared" si="47"/>
        <v>n/a</v>
      </c>
    </row>
    <row r="2234" spans="2:5" x14ac:dyDescent="0.3">
      <c r="B2234" t="s">
        <v>203</v>
      </c>
      <c r="C2234" t="str">
        <f>IF(ISNUMBER(FIND(B2234,'Full TS'!#REF!)),"YES","N/A")</f>
        <v>N/A</v>
      </c>
      <c r="E2234" t="str">
        <f t="shared" si="47"/>
        <v>n/a</v>
      </c>
    </row>
    <row r="2235" spans="2:5" x14ac:dyDescent="0.3">
      <c r="B2235" t="s">
        <v>204</v>
      </c>
      <c r="C2235" t="str">
        <f>IF(ISNUMBER(FIND(B2235,'Full TS'!#REF!)),"YES","N/A")</f>
        <v>N/A</v>
      </c>
      <c r="E2235" t="str">
        <f t="shared" si="47"/>
        <v>n/a</v>
      </c>
    </row>
    <row r="2236" spans="2:5" x14ac:dyDescent="0.3">
      <c r="B2236" t="s">
        <v>205</v>
      </c>
      <c r="C2236" t="str">
        <f>IF(ISNUMBER(FIND(B2236,'Full TS'!#REF!)),"YES","N/A")</f>
        <v>N/A</v>
      </c>
      <c r="E2236" t="str">
        <f t="shared" si="47"/>
        <v>n/a</v>
      </c>
    </row>
    <row r="2237" spans="2:5" x14ac:dyDescent="0.3">
      <c r="B2237" t="s">
        <v>206</v>
      </c>
      <c r="C2237" t="str">
        <f>IF(ISNUMBER(FIND(B2237,'Full TS'!#REF!)),"YES","N/A")</f>
        <v>N/A</v>
      </c>
      <c r="E2237" t="str">
        <f t="shared" si="47"/>
        <v>n/a</v>
      </c>
    </row>
    <row r="2238" spans="2:5" x14ac:dyDescent="0.3">
      <c r="B2238" t="s">
        <v>207</v>
      </c>
      <c r="C2238" t="str">
        <f>IF(ISNUMBER(FIND(B2238,'Full TS'!#REF!)),"YES","N/A")</f>
        <v>N/A</v>
      </c>
      <c r="E2238" t="str">
        <f t="shared" si="47"/>
        <v>n/a</v>
      </c>
    </row>
    <row r="2239" spans="2:5" x14ac:dyDescent="0.3">
      <c r="B2239" t="s">
        <v>208</v>
      </c>
      <c r="C2239" t="str">
        <f>IF(ISNUMBER(FIND(B2239,'Full TS'!#REF!)),"YES","N/A")</f>
        <v>N/A</v>
      </c>
      <c r="E2239" t="str">
        <f t="shared" si="47"/>
        <v>n/a</v>
      </c>
    </row>
    <row r="2240" spans="2:5" x14ac:dyDescent="0.3">
      <c r="B2240" t="s">
        <v>209</v>
      </c>
      <c r="C2240" t="str">
        <f>IF(ISNUMBER(FIND(B2240,'Full TS'!#REF!)),"YES","N/A")</f>
        <v>N/A</v>
      </c>
      <c r="E2240" t="str">
        <f t="shared" si="47"/>
        <v>n/a</v>
      </c>
    </row>
    <row r="2241" spans="2:5" x14ac:dyDescent="0.3">
      <c r="B2241" t="s">
        <v>210</v>
      </c>
      <c r="C2241" t="str">
        <f>IF(ISNUMBER(FIND(B2241,'Full TS'!#REF!)),"YES","N/A")</f>
        <v>N/A</v>
      </c>
      <c r="E2241" t="str">
        <f t="shared" si="47"/>
        <v>n/a</v>
      </c>
    </row>
    <row r="2242" spans="2:5" x14ac:dyDescent="0.3">
      <c r="B2242" t="s">
        <v>211</v>
      </c>
      <c r="C2242" t="str">
        <f>IF(ISNUMBER(FIND(B2242,'Full TS'!#REF!)),"YES","N/A")</f>
        <v>N/A</v>
      </c>
      <c r="E2242" t="str">
        <f t="shared" si="47"/>
        <v>n/a</v>
      </c>
    </row>
    <row r="2243" spans="2:5" x14ac:dyDescent="0.3">
      <c r="B2243" t="s">
        <v>199</v>
      </c>
      <c r="C2243" t="str">
        <f>IF(ISNUMBER(FIND(B2243,'Full TS'!#REF!)),"YES","N/A")</f>
        <v>N/A</v>
      </c>
      <c r="E2243" t="str">
        <f t="shared" si="47"/>
        <v>n/a</v>
      </c>
    </row>
    <row r="2244" spans="2:5" x14ac:dyDescent="0.3">
      <c r="B2244" t="s">
        <v>212</v>
      </c>
      <c r="C2244" t="str">
        <f>IF(ISNUMBER(FIND(B2244,'Full TS'!#REF!)),"YES","N/A")</f>
        <v>N/A</v>
      </c>
      <c r="E2244" t="str">
        <f t="shared" si="47"/>
        <v>n/a</v>
      </c>
    </row>
    <row r="2245" spans="2:5" x14ac:dyDescent="0.3">
      <c r="B2245" t="s">
        <v>213</v>
      </c>
      <c r="C2245" t="str">
        <f>IF(ISNUMBER(FIND(B2245,'Full TS'!#REF!)),"YES","N/A")</f>
        <v>N/A</v>
      </c>
      <c r="E2245" t="str">
        <f t="shared" si="47"/>
        <v>n/a</v>
      </c>
    </row>
    <row r="2246" spans="2:5" x14ac:dyDescent="0.3">
      <c r="B2246" t="s">
        <v>214</v>
      </c>
      <c r="C2246" t="str">
        <f>IF(ISNUMBER(FIND(B2246,'Full TS'!#REF!)),"YES","N/A")</f>
        <v>N/A</v>
      </c>
      <c r="E2246" t="str">
        <f t="shared" si="47"/>
        <v>n/a</v>
      </c>
    </row>
    <row r="2247" spans="2:5" x14ac:dyDescent="0.3">
      <c r="B2247" t="s">
        <v>215</v>
      </c>
      <c r="C2247" t="str">
        <f>IF(ISNUMBER(FIND(B2247,'Full TS'!#REF!)),"YES","N/A")</f>
        <v>N/A</v>
      </c>
      <c r="E2247" t="str">
        <f t="shared" si="47"/>
        <v>n/a</v>
      </c>
    </row>
    <row r="2248" spans="2:5" x14ac:dyDescent="0.3">
      <c r="B2248" t="s">
        <v>216</v>
      </c>
      <c r="C2248" t="str">
        <f>IF(ISNUMBER(FIND(B2248,'Full TS'!#REF!)),"YES","N/A")</f>
        <v>N/A</v>
      </c>
      <c r="E2248" t="str">
        <f t="shared" si="47"/>
        <v>n/a</v>
      </c>
    </row>
    <row r="2249" spans="2:5" x14ac:dyDescent="0.3">
      <c r="B2249" t="s">
        <v>217</v>
      </c>
      <c r="C2249" t="str">
        <f>IF(ISNUMBER(FIND(B2249,'Full TS'!#REF!)),"YES","N/A")</f>
        <v>N/A</v>
      </c>
      <c r="E2249" t="str">
        <f t="shared" si="47"/>
        <v>n/a</v>
      </c>
    </row>
    <row r="2250" spans="2:5" x14ac:dyDescent="0.3">
      <c r="B2250" t="s">
        <v>218</v>
      </c>
      <c r="C2250" t="str">
        <f>IF(ISNUMBER(FIND(B2250,'Full TS'!#REF!)),"YES","N/A")</f>
        <v>N/A</v>
      </c>
      <c r="E2250" t="str">
        <f t="shared" si="47"/>
        <v>n/a</v>
      </c>
    </row>
    <row r="2251" spans="2:5" x14ac:dyDescent="0.3">
      <c r="B2251" t="s">
        <v>219</v>
      </c>
      <c r="C2251" t="str">
        <f>IF(ISNUMBER(FIND(B2251,'Full TS'!#REF!)),"YES","N/A")</f>
        <v>N/A</v>
      </c>
      <c r="E2251" t="str">
        <f t="shared" si="47"/>
        <v>n/a</v>
      </c>
    </row>
    <row r="2252" spans="2:5" x14ac:dyDescent="0.3">
      <c r="B2252" t="s">
        <v>220</v>
      </c>
      <c r="C2252" t="str">
        <f>IF(ISNUMBER(FIND(B2252,'Full TS'!#REF!)),"YES","N/A")</f>
        <v>N/A</v>
      </c>
      <c r="E2252" t="str">
        <f t="shared" si="47"/>
        <v>n/a</v>
      </c>
    </row>
    <row r="2253" spans="2:5" x14ac:dyDescent="0.3">
      <c r="B2253" t="s">
        <v>221</v>
      </c>
      <c r="C2253" t="str">
        <f>IF(ISNUMBER(FIND(B2253,'Full TS'!#REF!)),"YES","N/A")</f>
        <v>N/A</v>
      </c>
      <c r="E2253" t="str">
        <f t="shared" si="47"/>
        <v>n/a</v>
      </c>
    </row>
    <row r="2254" spans="2:5" x14ac:dyDescent="0.3">
      <c r="B2254" t="s">
        <v>222</v>
      </c>
      <c r="C2254" t="str">
        <f>IF(ISNUMBER(FIND(B2254,'Full TS'!#REF!)),"YES","N/A")</f>
        <v>N/A</v>
      </c>
      <c r="E2254" t="str">
        <f t="shared" si="47"/>
        <v>n/a</v>
      </c>
    </row>
    <row r="2255" spans="2:5" x14ac:dyDescent="0.3">
      <c r="B2255" t="s">
        <v>223</v>
      </c>
      <c r="C2255" t="str">
        <f>IF(ISNUMBER(FIND(B2255,'Full TS'!#REF!)),"YES","N/A")</f>
        <v>N/A</v>
      </c>
      <c r="E2255" t="str">
        <f t="shared" si="47"/>
        <v>n/a</v>
      </c>
    </row>
    <row r="2256" spans="2:5" x14ac:dyDescent="0.3">
      <c r="B2256" t="s">
        <v>224</v>
      </c>
      <c r="C2256" t="str">
        <f>IF(ISNUMBER(FIND(B2256,'Full TS'!#REF!)),"YES","N/A")</f>
        <v>N/A</v>
      </c>
      <c r="E2256" t="str">
        <f t="shared" si="47"/>
        <v>n/a</v>
      </c>
    </row>
    <row r="2257" spans="1:22" x14ac:dyDescent="0.3">
      <c r="B2257" t="s">
        <v>225</v>
      </c>
      <c r="C2257" t="str">
        <f>IF(ISNUMBER(FIND(B2257,'Full TS'!#REF!)),"YES","N/A")</f>
        <v>N/A</v>
      </c>
      <c r="E2257" t="str">
        <f t="shared" si="47"/>
        <v>n/a</v>
      </c>
    </row>
    <row r="2258" spans="1:22" x14ac:dyDescent="0.3">
      <c r="B2258" t="s">
        <v>226</v>
      </c>
      <c r="C2258" t="str">
        <f>IF(ISNUMBER(FIND(B2258,'Full TS'!#REF!)),"YES","N/A")</f>
        <v>N/A</v>
      </c>
      <c r="E2258" t="str">
        <f t="shared" si="47"/>
        <v>n/a</v>
      </c>
    </row>
    <row r="2259" spans="1:22" x14ac:dyDescent="0.3">
      <c r="B2259" t="s">
        <v>229</v>
      </c>
      <c r="C2259" t="str">
        <f>IF(ISNUMBER(FIND(B2259,'Full TS'!#REF!)),"YES","N/A")</f>
        <v>N/A</v>
      </c>
      <c r="E2259" t="str">
        <f t="shared" si="47"/>
        <v>n/a</v>
      </c>
    </row>
    <row r="2260" spans="1:22" x14ac:dyDescent="0.3">
      <c r="A2260" s="27">
        <v>50</v>
      </c>
      <c r="F2260" t="e" cm="1">
        <f t="array" aca="1" ref="F2260" ca="1">VLOOKUP(INDIRECT("'"&amp;"Full TS"&amp;"'!"&amp;"B"&amp;A2260),brandcode,2,FALSE)</f>
        <v>#N/A</v>
      </c>
      <c r="G2260" cm="1">
        <f t="array" aca="1" ref="G2260" ca="1">INDIRECT("'"&amp;"Full TS"&amp;"'!"&amp;"C"&amp;A2260)</f>
        <v>0</v>
      </c>
      <c r="H2260" t="str" cm="1">
        <f t="array" aca="1" ref="H2260" ca="1">IF(ISNUMBER(SEARCH("Android",INDIRECT("'"&amp;"Full TS"&amp;"'!"&amp;"D"&amp;A2260))),"AND",IF(ISNUMBER(SEARCH("iOS",INDIRECT("'"&amp;"Full TS"&amp;"'!"&amp;"D"&amp;A2260))),"iOS",IF(ISNUMBER(SEARCH("Mobile",INDIRECT("'"&amp;"Full TS"&amp;"'!"&amp;"D"&amp;A2260))),"MOB",IF(ISNUMBER(SEARCH("Desktop",INDIRECT("'"&amp;"Full TS"&amp;"'!"&amp;"D"&amp;A2260))),"DESK",IF(ISNUMBER(SEARCH("Display",INDIRECT("'"&amp;"Full TS"&amp;"'!"&amp;"D"&amp;A2260))),"DIS","")))))</f>
        <v/>
      </c>
      <c r="I2260" cm="1">
        <f t="array" aca="1" ref="I2260" ca="1">INDIRECT("'"&amp;"Full TS"&amp;"'!"&amp;"E"&amp;A2260)</f>
        <v>0</v>
      </c>
      <c r="J2260" cm="1">
        <f t="array" aca="1" ref="J2260" ca="1">INDIRECT("'"&amp;"Full TS"&amp;"'!"&amp;"F"&amp;A2260)</f>
        <v>0</v>
      </c>
      <c r="K2260" cm="1">
        <f t="array" aca="1" ref="K2260" ca="1">INDIRECT("'"&amp;"Full TS"&amp;"'!"&amp;"G"&amp;A2260)</f>
        <v>0</v>
      </c>
      <c r="L2260" cm="1">
        <f t="array" aca="1" ref="L2260" ca="1">INDIRECT("'"&amp;"Full TS"&amp;"'!"&amp;"H"&amp;A2260)</f>
        <v>0</v>
      </c>
      <c r="M2260" cm="1">
        <f t="array" aca="1" ref="M2260" ca="1">INDIRECT("'"&amp;"Full TS"&amp;"'!"&amp;"I"&amp;A2260)</f>
        <v>0</v>
      </c>
      <c r="N2260" cm="1">
        <f t="array" aca="1" ref="N2260" ca="1">INDIRECT("'"&amp;"Full TS"&amp;"'!"&amp;"J"&amp;A2260)</f>
        <v>0</v>
      </c>
      <c r="O2260" cm="1">
        <f t="array" aca="1" ref="O2260" ca="1">INDIRECT("'"&amp;"Full TS"&amp;"'!"&amp;"K"&amp;A2260)</f>
        <v>0</v>
      </c>
      <c r="P2260" cm="1">
        <f t="array" aca="1" ref="P2260" ca="1">INDIRECT("'"&amp;"Full TS"&amp;"'!"&amp;"L"&amp;A2260)</f>
        <v>0</v>
      </c>
      <c r="Q2260" cm="1">
        <f t="array" aca="1" ref="Q2260" ca="1">INDIRECT("'"&amp;"Full TS"&amp;"'!"&amp;"M"&amp;A2260)</f>
        <v>0</v>
      </c>
      <c r="R2260" cm="1">
        <f t="array" aca="1" ref="R2260" ca="1">INDIRECT("'"&amp;"Full TS"&amp;"'!"&amp;"N"&amp;A2260)</f>
        <v>0</v>
      </c>
      <c r="S2260" t="str" cm="1">
        <f t="array" aca="1" ref="S2260" ca="1">IF(ISNUMBER(SEARCH("www.",INDIRECT("'"&amp;"Full TS"&amp;"'!"&amp;"O"&amp;A2260))),"LP","AS")</f>
        <v>AS</v>
      </c>
      <c r="T2260" cm="1">
        <f t="array" aca="1" ref="T2260" ca="1">INDIRECT("'"&amp;"Full TS"&amp;"'!"&amp;"P"&amp;A2260)</f>
        <v>0</v>
      </c>
      <c r="U2260" t="str" cm="1">
        <f t="array" aca="1" ref="U2260" ca="1">IF(ISNUMBER(SEARCH("prospecting",INDIRECT("'"&amp;"Full TS"&amp;"'!"&amp;"Q"&amp;A2260))),"P","R")</f>
        <v>R</v>
      </c>
      <c r="V2260" cm="1">
        <f t="array" aca="1" ref="V2260" ca="1">INDIRECT("'"&amp;"Full TS"&amp;"'!"&amp;"R"&amp;A2260)</f>
        <v>0</v>
      </c>
    </row>
    <row r="2261" spans="1:22" x14ac:dyDescent="0.3">
      <c r="B2261" t="s">
        <v>182</v>
      </c>
      <c r="C2261" t="s">
        <v>183</v>
      </c>
    </row>
    <row r="2262" spans="1:22" x14ac:dyDescent="0.3">
      <c r="B2262" t="s">
        <v>184</v>
      </c>
      <c r="C2262" t="str">
        <f>IF(ISNUMBER(FIND(B2262,'Full TS'!#REF!)),"YES","N/A")</f>
        <v>N/A</v>
      </c>
      <c r="E2262" t="str">
        <f>IF(C2262="n/a","n/a",_xlfn.TEXTJOIN("-",FALSE,$F$2260:$S$2260,B2262,$U$2260:$V$2260))</f>
        <v>n/a</v>
      </c>
    </row>
    <row r="2263" spans="1:22" x14ac:dyDescent="0.3">
      <c r="B2263" t="s">
        <v>185</v>
      </c>
      <c r="C2263" t="str">
        <f>IF(ISNUMBER(FIND(B2263,'Full TS'!#REF!)),"YES","N/A")</f>
        <v>N/A</v>
      </c>
      <c r="E2263" t="str">
        <f t="shared" ref="E2263:E2306" si="48">IF(C2263="n/a","n/a",_xlfn.TEXTJOIN("-",FALSE,$F$2260:$S$2260,B2263,$U$2260:$V$2260))</f>
        <v>n/a</v>
      </c>
    </row>
    <row r="2264" spans="1:22" x14ac:dyDescent="0.3">
      <c r="B2264" t="s">
        <v>186</v>
      </c>
      <c r="C2264" t="str">
        <f>IF(ISNUMBER(FIND(B2264,'Full TS'!#REF!)),"YES","N/A")</f>
        <v>N/A</v>
      </c>
      <c r="E2264" t="str">
        <f t="shared" si="48"/>
        <v>n/a</v>
      </c>
    </row>
    <row r="2265" spans="1:22" x14ac:dyDescent="0.3">
      <c r="B2265" t="s">
        <v>187</v>
      </c>
      <c r="C2265" t="str">
        <f>IF(ISNUMBER(FIND(B2265,'Full TS'!#REF!)),"YES","N/A")</f>
        <v>N/A</v>
      </c>
      <c r="E2265" t="str">
        <f t="shared" si="48"/>
        <v>n/a</v>
      </c>
    </row>
    <row r="2266" spans="1:22" x14ac:dyDescent="0.3">
      <c r="B2266" t="s">
        <v>188</v>
      </c>
      <c r="C2266" t="str">
        <f>IF(ISNUMBER(FIND(B2266,'Full TS'!#REF!)),"YES","N/A")</f>
        <v>N/A</v>
      </c>
      <c r="E2266" t="str">
        <f t="shared" si="48"/>
        <v>n/a</v>
      </c>
    </row>
    <row r="2267" spans="1:22" x14ac:dyDescent="0.3">
      <c r="B2267" t="s">
        <v>189</v>
      </c>
      <c r="C2267" t="str">
        <f>IF(ISNUMBER(FIND(B2267,'Full TS'!#REF!)),"YES","N/A")</f>
        <v>N/A</v>
      </c>
      <c r="E2267" t="str">
        <f t="shared" si="48"/>
        <v>n/a</v>
      </c>
    </row>
    <row r="2268" spans="1:22" x14ac:dyDescent="0.3">
      <c r="B2268" t="s">
        <v>190</v>
      </c>
      <c r="C2268" t="str">
        <f>IF(ISNUMBER(FIND(B2268,'Full TS'!#REF!)),"YES","N/A")</f>
        <v>N/A</v>
      </c>
      <c r="E2268" t="str">
        <f t="shared" si="48"/>
        <v>n/a</v>
      </c>
    </row>
    <row r="2269" spans="1:22" x14ac:dyDescent="0.3">
      <c r="B2269" t="s">
        <v>191</v>
      </c>
      <c r="C2269" t="str">
        <f>IF(ISNUMBER(FIND(B2269,'Full TS'!#REF!)),"YES","N/A")</f>
        <v>N/A</v>
      </c>
      <c r="E2269" t="str">
        <f t="shared" si="48"/>
        <v>n/a</v>
      </c>
    </row>
    <row r="2270" spans="1:22" x14ac:dyDescent="0.3">
      <c r="B2270" t="s">
        <v>192</v>
      </c>
      <c r="C2270" t="str">
        <f>IF(ISNUMBER(FIND(B2270,'Full TS'!#REF!)),"YES","N/A")</f>
        <v>N/A</v>
      </c>
      <c r="E2270" t="str">
        <f t="shared" si="48"/>
        <v>n/a</v>
      </c>
    </row>
    <row r="2271" spans="1:22" x14ac:dyDescent="0.3">
      <c r="B2271" t="s">
        <v>193</v>
      </c>
      <c r="C2271" t="str">
        <f>IF(ISNUMBER(FIND(B2271,'Full TS'!#REF!)),"YES","N/A")</f>
        <v>N/A</v>
      </c>
      <c r="E2271" t="str">
        <f t="shared" si="48"/>
        <v>n/a</v>
      </c>
    </row>
    <row r="2272" spans="1:22" x14ac:dyDescent="0.3">
      <c r="B2272" t="s">
        <v>194</v>
      </c>
      <c r="C2272" t="str">
        <f>IF(ISNUMBER(FIND(B2272,'Full TS'!#REF!)),"YES","N/A")</f>
        <v>N/A</v>
      </c>
      <c r="E2272" t="str">
        <f t="shared" si="48"/>
        <v>n/a</v>
      </c>
    </row>
    <row r="2273" spans="2:5" x14ac:dyDescent="0.3">
      <c r="B2273" t="s">
        <v>195</v>
      </c>
      <c r="C2273" t="str">
        <f>IF(ISNUMBER(FIND(B2273,'Full TS'!#REF!)),"YES","N/A")</f>
        <v>N/A</v>
      </c>
      <c r="E2273" t="str">
        <f t="shared" si="48"/>
        <v>n/a</v>
      </c>
    </row>
    <row r="2274" spans="2:5" x14ac:dyDescent="0.3">
      <c r="B2274" t="s">
        <v>196</v>
      </c>
      <c r="C2274" t="str">
        <f>IF(ISNUMBER(FIND(B2274,'Full TS'!#REF!)),"YES","N/A")</f>
        <v>N/A</v>
      </c>
      <c r="E2274" t="str">
        <f t="shared" si="48"/>
        <v>n/a</v>
      </c>
    </row>
    <row r="2275" spans="2:5" x14ac:dyDescent="0.3">
      <c r="B2275" t="s">
        <v>197</v>
      </c>
      <c r="C2275" t="str">
        <f>IF(ISNUMBER(FIND(B2275,'Full TS'!#REF!)),"YES","N/A")</f>
        <v>N/A</v>
      </c>
      <c r="E2275" t="str">
        <f t="shared" si="48"/>
        <v>n/a</v>
      </c>
    </row>
    <row r="2276" spans="2:5" x14ac:dyDescent="0.3">
      <c r="B2276" t="s">
        <v>198</v>
      </c>
      <c r="C2276" t="str">
        <f>IF(ISNUMBER(FIND(B2276,'Full TS'!#REF!)),"YES","N/A")</f>
        <v>N/A</v>
      </c>
      <c r="E2276" t="str">
        <f t="shared" si="48"/>
        <v>n/a</v>
      </c>
    </row>
    <row r="2277" spans="2:5" x14ac:dyDescent="0.3">
      <c r="B2277" t="s">
        <v>199</v>
      </c>
      <c r="C2277" t="str">
        <f>IF(ISNUMBER(FIND(B2277,'Full TS'!#REF!)),"YES","N/A")</f>
        <v>N/A</v>
      </c>
      <c r="E2277" t="str">
        <f t="shared" si="48"/>
        <v>n/a</v>
      </c>
    </row>
    <row r="2278" spans="2:5" x14ac:dyDescent="0.3">
      <c r="B2278" t="s">
        <v>200</v>
      </c>
      <c r="C2278" t="str">
        <f>IF(ISNUMBER(FIND(B2278,'Full TS'!#REF!)),"YES","N/A")</f>
        <v>N/A</v>
      </c>
      <c r="E2278" t="str">
        <f t="shared" si="48"/>
        <v>n/a</v>
      </c>
    </row>
    <row r="2279" spans="2:5" x14ac:dyDescent="0.3">
      <c r="B2279" t="s">
        <v>201</v>
      </c>
      <c r="C2279" t="str">
        <f>IF(ISNUMBER(FIND(B2279,'Full TS'!#REF!)),"YES","N/A")</f>
        <v>N/A</v>
      </c>
      <c r="E2279" t="str">
        <f t="shared" si="48"/>
        <v>n/a</v>
      </c>
    </row>
    <row r="2280" spans="2:5" x14ac:dyDescent="0.3">
      <c r="B2280" t="s">
        <v>202</v>
      </c>
      <c r="C2280" t="str">
        <f>IF(ISNUMBER(FIND(B2280,'Full TS'!#REF!)),"YES","N/A")</f>
        <v>N/A</v>
      </c>
      <c r="E2280" t="str">
        <f t="shared" si="48"/>
        <v>n/a</v>
      </c>
    </row>
    <row r="2281" spans="2:5" x14ac:dyDescent="0.3">
      <c r="B2281" t="s">
        <v>203</v>
      </c>
      <c r="C2281" t="str">
        <f>IF(ISNUMBER(FIND(B2281,'Full TS'!#REF!)),"YES","N/A")</f>
        <v>N/A</v>
      </c>
      <c r="E2281" t="str">
        <f t="shared" si="48"/>
        <v>n/a</v>
      </c>
    </row>
    <row r="2282" spans="2:5" x14ac:dyDescent="0.3">
      <c r="B2282" t="s">
        <v>204</v>
      </c>
      <c r="C2282" t="str">
        <f>IF(ISNUMBER(FIND(B2282,'Full TS'!#REF!)),"YES","N/A")</f>
        <v>N/A</v>
      </c>
      <c r="E2282" t="str">
        <f t="shared" si="48"/>
        <v>n/a</v>
      </c>
    </row>
    <row r="2283" spans="2:5" x14ac:dyDescent="0.3">
      <c r="B2283" t="s">
        <v>205</v>
      </c>
      <c r="C2283" t="str">
        <f>IF(ISNUMBER(FIND(B2283,'Full TS'!#REF!)),"YES","N/A")</f>
        <v>N/A</v>
      </c>
      <c r="E2283" t="str">
        <f t="shared" si="48"/>
        <v>n/a</v>
      </c>
    </row>
    <row r="2284" spans="2:5" x14ac:dyDescent="0.3">
      <c r="B2284" t="s">
        <v>206</v>
      </c>
      <c r="C2284" t="str">
        <f>IF(ISNUMBER(FIND(B2284,'Full TS'!#REF!)),"YES","N/A")</f>
        <v>N/A</v>
      </c>
      <c r="E2284" t="str">
        <f t="shared" si="48"/>
        <v>n/a</v>
      </c>
    </row>
    <row r="2285" spans="2:5" x14ac:dyDescent="0.3">
      <c r="B2285" t="s">
        <v>207</v>
      </c>
      <c r="C2285" t="str">
        <f>IF(ISNUMBER(FIND(B2285,'Full TS'!#REF!)),"YES","N/A")</f>
        <v>N/A</v>
      </c>
      <c r="E2285" t="str">
        <f t="shared" si="48"/>
        <v>n/a</v>
      </c>
    </row>
    <row r="2286" spans="2:5" x14ac:dyDescent="0.3">
      <c r="B2286" t="s">
        <v>208</v>
      </c>
      <c r="C2286" t="str">
        <f>IF(ISNUMBER(FIND(B2286,'Full TS'!#REF!)),"YES","N/A")</f>
        <v>N/A</v>
      </c>
      <c r="E2286" t="str">
        <f t="shared" si="48"/>
        <v>n/a</v>
      </c>
    </row>
    <row r="2287" spans="2:5" x14ac:dyDescent="0.3">
      <c r="B2287" t="s">
        <v>209</v>
      </c>
      <c r="C2287" t="str">
        <f>IF(ISNUMBER(FIND(B2287,'Full TS'!#REF!)),"YES","N/A")</f>
        <v>N/A</v>
      </c>
      <c r="E2287" t="str">
        <f t="shared" si="48"/>
        <v>n/a</v>
      </c>
    </row>
    <row r="2288" spans="2:5" x14ac:dyDescent="0.3">
      <c r="B2288" t="s">
        <v>210</v>
      </c>
      <c r="C2288" t="str">
        <f>IF(ISNUMBER(FIND(B2288,'Full TS'!#REF!)),"YES","N/A")</f>
        <v>N/A</v>
      </c>
      <c r="E2288" t="str">
        <f t="shared" si="48"/>
        <v>n/a</v>
      </c>
    </row>
    <row r="2289" spans="2:5" x14ac:dyDescent="0.3">
      <c r="B2289" t="s">
        <v>211</v>
      </c>
      <c r="C2289" t="str">
        <f>IF(ISNUMBER(FIND(B2289,'Full TS'!#REF!)),"YES","N/A")</f>
        <v>N/A</v>
      </c>
      <c r="E2289" t="str">
        <f t="shared" si="48"/>
        <v>n/a</v>
      </c>
    </row>
    <row r="2290" spans="2:5" x14ac:dyDescent="0.3">
      <c r="B2290" t="s">
        <v>199</v>
      </c>
      <c r="C2290" t="str">
        <f>IF(ISNUMBER(FIND(B2290,'Full TS'!#REF!)),"YES","N/A")</f>
        <v>N/A</v>
      </c>
      <c r="E2290" t="str">
        <f t="shared" si="48"/>
        <v>n/a</v>
      </c>
    </row>
    <row r="2291" spans="2:5" x14ac:dyDescent="0.3">
      <c r="B2291" t="s">
        <v>212</v>
      </c>
      <c r="C2291" t="str">
        <f>IF(ISNUMBER(FIND(B2291,'Full TS'!#REF!)),"YES","N/A")</f>
        <v>N/A</v>
      </c>
      <c r="E2291" t="str">
        <f t="shared" si="48"/>
        <v>n/a</v>
      </c>
    </row>
    <row r="2292" spans="2:5" x14ac:dyDescent="0.3">
      <c r="B2292" t="s">
        <v>213</v>
      </c>
      <c r="C2292" t="str">
        <f>IF(ISNUMBER(FIND(B2292,'Full TS'!#REF!)),"YES","N/A")</f>
        <v>N/A</v>
      </c>
      <c r="E2292" t="str">
        <f t="shared" si="48"/>
        <v>n/a</v>
      </c>
    </row>
    <row r="2293" spans="2:5" x14ac:dyDescent="0.3">
      <c r="B2293" t="s">
        <v>214</v>
      </c>
      <c r="C2293" t="str">
        <f>IF(ISNUMBER(FIND(B2293,'Full TS'!#REF!)),"YES","N/A")</f>
        <v>N/A</v>
      </c>
      <c r="E2293" t="str">
        <f t="shared" si="48"/>
        <v>n/a</v>
      </c>
    </row>
    <row r="2294" spans="2:5" x14ac:dyDescent="0.3">
      <c r="B2294" t="s">
        <v>215</v>
      </c>
      <c r="C2294" t="str">
        <f>IF(ISNUMBER(FIND(B2294,'Full TS'!#REF!)),"YES","N/A")</f>
        <v>N/A</v>
      </c>
      <c r="E2294" t="str">
        <f t="shared" si="48"/>
        <v>n/a</v>
      </c>
    </row>
    <row r="2295" spans="2:5" x14ac:dyDescent="0.3">
      <c r="B2295" t="s">
        <v>216</v>
      </c>
      <c r="C2295" t="str">
        <f>IF(ISNUMBER(FIND(B2295,'Full TS'!#REF!)),"YES","N/A")</f>
        <v>N/A</v>
      </c>
      <c r="E2295" t="str">
        <f t="shared" si="48"/>
        <v>n/a</v>
      </c>
    </row>
    <row r="2296" spans="2:5" x14ac:dyDescent="0.3">
      <c r="B2296" t="s">
        <v>217</v>
      </c>
      <c r="C2296" t="str">
        <f>IF(ISNUMBER(FIND(B2296,'Full TS'!#REF!)),"YES","N/A")</f>
        <v>N/A</v>
      </c>
      <c r="E2296" t="str">
        <f t="shared" si="48"/>
        <v>n/a</v>
      </c>
    </row>
    <row r="2297" spans="2:5" x14ac:dyDescent="0.3">
      <c r="B2297" t="s">
        <v>218</v>
      </c>
      <c r="C2297" t="str">
        <f>IF(ISNUMBER(FIND(B2297,'Full TS'!#REF!)),"YES","N/A")</f>
        <v>N/A</v>
      </c>
      <c r="E2297" t="str">
        <f t="shared" si="48"/>
        <v>n/a</v>
      </c>
    </row>
    <row r="2298" spans="2:5" x14ac:dyDescent="0.3">
      <c r="B2298" t="s">
        <v>219</v>
      </c>
      <c r="C2298" t="str">
        <f>IF(ISNUMBER(FIND(B2298,'Full TS'!#REF!)),"YES","N/A")</f>
        <v>N/A</v>
      </c>
      <c r="E2298" t="str">
        <f t="shared" si="48"/>
        <v>n/a</v>
      </c>
    </row>
    <row r="2299" spans="2:5" x14ac:dyDescent="0.3">
      <c r="B2299" t="s">
        <v>220</v>
      </c>
      <c r="C2299" t="str">
        <f>IF(ISNUMBER(FIND(B2299,'Full TS'!#REF!)),"YES","N/A")</f>
        <v>N/A</v>
      </c>
      <c r="E2299" t="str">
        <f t="shared" si="48"/>
        <v>n/a</v>
      </c>
    </row>
    <row r="2300" spans="2:5" x14ac:dyDescent="0.3">
      <c r="B2300" t="s">
        <v>221</v>
      </c>
      <c r="C2300" t="str">
        <f>IF(ISNUMBER(FIND(B2300,'Full TS'!#REF!)),"YES","N/A")</f>
        <v>N/A</v>
      </c>
      <c r="E2300" t="str">
        <f t="shared" si="48"/>
        <v>n/a</v>
      </c>
    </row>
    <row r="2301" spans="2:5" x14ac:dyDescent="0.3">
      <c r="B2301" t="s">
        <v>222</v>
      </c>
      <c r="C2301" t="str">
        <f>IF(ISNUMBER(FIND(B2301,'Full TS'!#REF!)),"YES","N/A")</f>
        <v>N/A</v>
      </c>
      <c r="E2301" t="str">
        <f t="shared" si="48"/>
        <v>n/a</v>
      </c>
    </row>
    <row r="2302" spans="2:5" x14ac:dyDescent="0.3">
      <c r="B2302" t="s">
        <v>223</v>
      </c>
      <c r="C2302" t="str">
        <f>IF(ISNUMBER(FIND(B2302,'Full TS'!#REF!)),"YES","N/A")</f>
        <v>N/A</v>
      </c>
      <c r="E2302" t="str">
        <f t="shared" si="48"/>
        <v>n/a</v>
      </c>
    </row>
    <row r="2303" spans="2:5" x14ac:dyDescent="0.3">
      <c r="B2303" t="s">
        <v>224</v>
      </c>
      <c r="C2303" t="str">
        <f>IF(ISNUMBER(FIND(B2303,'Full TS'!#REF!)),"YES","N/A")</f>
        <v>N/A</v>
      </c>
      <c r="E2303" t="str">
        <f t="shared" si="48"/>
        <v>n/a</v>
      </c>
    </row>
    <row r="2304" spans="2:5" x14ac:dyDescent="0.3">
      <c r="B2304" t="s">
        <v>225</v>
      </c>
      <c r="C2304" t="str">
        <f>IF(ISNUMBER(FIND(B2304,'Full TS'!#REF!)),"YES","N/A")</f>
        <v>N/A</v>
      </c>
      <c r="E2304" t="str">
        <f t="shared" si="48"/>
        <v>n/a</v>
      </c>
    </row>
    <row r="2305" spans="1:22" x14ac:dyDescent="0.3">
      <c r="B2305" t="s">
        <v>226</v>
      </c>
      <c r="C2305" t="str">
        <f>IF(ISNUMBER(FIND(B2305,'Full TS'!#REF!)),"YES","N/A")</f>
        <v>N/A</v>
      </c>
      <c r="E2305" t="str">
        <f t="shared" si="48"/>
        <v>n/a</v>
      </c>
    </row>
    <row r="2306" spans="1:22" x14ac:dyDescent="0.3">
      <c r="B2306" t="s">
        <v>229</v>
      </c>
      <c r="C2306" t="str">
        <f>IF(ISNUMBER(FIND(B2306,'Full TS'!#REF!)),"YES","N/A")</f>
        <v>N/A</v>
      </c>
      <c r="E2306" t="str">
        <f t="shared" si="48"/>
        <v>n/a</v>
      </c>
    </row>
    <row r="2307" spans="1:22" x14ac:dyDescent="0.3">
      <c r="A2307" s="27">
        <v>51</v>
      </c>
      <c r="F2307" t="e" cm="1">
        <f t="array" aca="1" ref="F2307" ca="1">VLOOKUP(INDIRECT("'"&amp;"Full TS"&amp;"'!"&amp;"B"&amp;A2307),brandcode,2,FALSE)</f>
        <v>#N/A</v>
      </c>
      <c r="G2307" cm="1">
        <f t="array" aca="1" ref="G2307" ca="1">INDIRECT("'"&amp;"Full TS"&amp;"'!"&amp;"C"&amp;A2307)</f>
        <v>0</v>
      </c>
      <c r="H2307" t="str" cm="1">
        <f t="array" aca="1" ref="H2307" ca="1">IF(ISNUMBER(SEARCH("Android",INDIRECT("'"&amp;"Full TS"&amp;"'!"&amp;"D"&amp;A2307))),"AND",IF(ISNUMBER(SEARCH("iOS",INDIRECT("'"&amp;"Full TS"&amp;"'!"&amp;"D"&amp;A2307))),"iOS",IF(ISNUMBER(SEARCH("Mobile",INDIRECT("'"&amp;"Full TS"&amp;"'!"&amp;"D"&amp;A2307))),"MOB",IF(ISNUMBER(SEARCH("Desktop",INDIRECT("'"&amp;"Full TS"&amp;"'!"&amp;"D"&amp;A2307))),"DESK",IF(ISNUMBER(SEARCH("Display",INDIRECT("'"&amp;"Full TS"&amp;"'!"&amp;"D"&amp;A2307))),"DIS","")))))</f>
        <v/>
      </c>
      <c r="I2307" cm="1">
        <f t="array" aca="1" ref="I2307" ca="1">INDIRECT("'"&amp;"Full TS"&amp;"'!"&amp;"E"&amp;A2307)</f>
        <v>0</v>
      </c>
      <c r="J2307" cm="1">
        <f t="array" aca="1" ref="J2307" ca="1">INDIRECT("'"&amp;"Full TS"&amp;"'!"&amp;"F"&amp;A2307)</f>
        <v>0</v>
      </c>
      <c r="K2307" cm="1">
        <f t="array" aca="1" ref="K2307" ca="1">INDIRECT("'"&amp;"Full TS"&amp;"'!"&amp;"G"&amp;A2307)</f>
        <v>0</v>
      </c>
      <c r="L2307" cm="1">
        <f t="array" aca="1" ref="L2307" ca="1">INDIRECT("'"&amp;"Full TS"&amp;"'!"&amp;"H"&amp;A2307)</f>
        <v>0</v>
      </c>
      <c r="M2307" cm="1">
        <f t="array" aca="1" ref="M2307" ca="1">INDIRECT("'"&amp;"Full TS"&amp;"'!"&amp;"I"&amp;A2307)</f>
        <v>0</v>
      </c>
      <c r="N2307" cm="1">
        <f t="array" aca="1" ref="N2307" ca="1">INDIRECT("'"&amp;"Full TS"&amp;"'!"&amp;"J"&amp;A2307)</f>
        <v>0</v>
      </c>
      <c r="O2307" cm="1">
        <f t="array" aca="1" ref="O2307" ca="1">INDIRECT("'"&amp;"Full TS"&amp;"'!"&amp;"K"&amp;A2307)</f>
        <v>0</v>
      </c>
      <c r="P2307" cm="1">
        <f t="array" aca="1" ref="P2307" ca="1">INDIRECT("'"&amp;"Full TS"&amp;"'!"&amp;"L"&amp;A2307)</f>
        <v>0</v>
      </c>
      <c r="Q2307" cm="1">
        <f t="array" aca="1" ref="Q2307" ca="1">INDIRECT("'"&amp;"Full TS"&amp;"'!"&amp;"M"&amp;A2307)</f>
        <v>0</v>
      </c>
      <c r="R2307" cm="1">
        <f t="array" aca="1" ref="R2307" ca="1">INDIRECT("'"&amp;"Full TS"&amp;"'!"&amp;"N"&amp;A2307)</f>
        <v>0</v>
      </c>
      <c r="S2307" t="str" cm="1">
        <f t="array" aca="1" ref="S2307" ca="1">IF(ISNUMBER(SEARCH("www.",INDIRECT("'"&amp;"Full TS"&amp;"'!"&amp;"O"&amp;A2307))),"LP","AS")</f>
        <v>AS</v>
      </c>
      <c r="T2307" cm="1">
        <f t="array" aca="1" ref="T2307" ca="1">INDIRECT("'"&amp;"Full TS"&amp;"'!"&amp;"P"&amp;A2307)</f>
        <v>0</v>
      </c>
      <c r="U2307" t="str" cm="1">
        <f t="array" aca="1" ref="U2307" ca="1">IF(ISNUMBER(SEARCH("prospecting",INDIRECT("'"&amp;"Full TS"&amp;"'!"&amp;"Q"&amp;A2307))),"P","R")</f>
        <v>R</v>
      </c>
      <c r="V2307" cm="1">
        <f t="array" aca="1" ref="V2307" ca="1">INDIRECT("'"&amp;"Full TS"&amp;"'!"&amp;"R"&amp;A2307)</f>
        <v>0</v>
      </c>
    </row>
    <row r="2308" spans="1:22" x14ac:dyDescent="0.3">
      <c r="B2308" t="s">
        <v>182</v>
      </c>
      <c r="C2308" t="s">
        <v>183</v>
      </c>
    </row>
    <row r="2309" spans="1:22" x14ac:dyDescent="0.3">
      <c r="B2309" t="s">
        <v>184</v>
      </c>
      <c r="C2309" t="str">
        <f>IF(ISNUMBER(FIND(B2309,'Full TS'!#REF!)),"YES","N/A")</f>
        <v>N/A</v>
      </c>
      <c r="E2309" t="str">
        <f>IF(C2309="n/a","n/a",_xlfn.TEXTJOIN("-",FALSE,$F$2307:$S$2307,B2309,$U$2307:$V$2307))</f>
        <v>n/a</v>
      </c>
    </row>
    <row r="2310" spans="1:22" x14ac:dyDescent="0.3">
      <c r="B2310" t="s">
        <v>185</v>
      </c>
      <c r="C2310" t="str">
        <f>IF(ISNUMBER(FIND(B2310,'Full TS'!#REF!)),"YES","N/A")</f>
        <v>N/A</v>
      </c>
      <c r="E2310" t="str">
        <f t="shared" ref="E2310:E2353" si="49">IF(C2310="n/a","n/a",_xlfn.TEXTJOIN("-",FALSE,$F$2307:$S$2307,B2310,$U$2307:$V$2307))</f>
        <v>n/a</v>
      </c>
    </row>
    <row r="2311" spans="1:22" x14ac:dyDescent="0.3">
      <c r="B2311" t="s">
        <v>186</v>
      </c>
      <c r="C2311" t="str">
        <f>IF(ISNUMBER(FIND(B2311,'Full TS'!#REF!)),"YES","N/A")</f>
        <v>N/A</v>
      </c>
      <c r="E2311" t="str">
        <f t="shared" si="49"/>
        <v>n/a</v>
      </c>
    </row>
    <row r="2312" spans="1:22" x14ac:dyDescent="0.3">
      <c r="B2312" t="s">
        <v>187</v>
      </c>
      <c r="C2312" t="str">
        <f>IF(ISNUMBER(FIND(B2312,'Full TS'!#REF!)),"YES","N/A")</f>
        <v>N/A</v>
      </c>
      <c r="E2312" t="str">
        <f t="shared" si="49"/>
        <v>n/a</v>
      </c>
    </row>
    <row r="2313" spans="1:22" x14ac:dyDescent="0.3">
      <c r="B2313" t="s">
        <v>188</v>
      </c>
      <c r="C2313" t="str">
        <f>IF(ISNUMBER(FIND(B2313,'Full TS'!#REF!)),"YES","N/A")</f>
        <v>N/A</v>
      </c>
      <c r="E2313" t="str">
        <f t="shared" si="49"/>
        <v>n/a</v>
      </c>
    </row>
    <row r="2314" spans="1:22" x14ac:dyDescent="0.3">
      <c r="B2314" t="s">
        <v>189</v>
      </c>
      <c r="C2314" t="str">
        <f>IF(ISNUMBER(FIND(B2314,'Full TS'!#REF!)),"YES","N/A")</f>
        <v>N/A</v>
      </c>
      <c r="E2314" t="str">
        <f t="shared" si="49"/>
        <v>n/a</v>
      </c>
    </row>
    <row r="2315" spans="1:22" x14ac:dyDescent="0.3">
      <c r="B2315" t="s">
        <v>190</v>
      </c>
      <c r="C2315" t="str">
        <f>IF(ISNUMBER(FIND(B2315,'Full TS'!#REF!)),"YES","N/A")</f>
        <v>N/A</v>
      </c>
      <c r="E2315" t="str">
        <f t="shared" si="49"/>
        <v>n/a</v>
      </c>
    </row>
    <row r="2316" spans="1:22" x14ac:dyDescent="0.3">
      <c r="B2316" t="s">
        <v>191</v>
      </c>
      <c r="C2316" t="str">
        <f>IF(ISNUMBER(FIND(B2316,'Full TS'!#REF!)),"YES","N/A")</f>
        <v>N/A</v>
      </c>
      <c r="E2316" t="str">
        <f t="shared" si="49"/>
        <v>n/a</v>
      </c>
    </row>
    <row r="2317" spans="1:22" x14ac:dyDescent="0.3">
      <c r="B2317" t="s">
        <v>192</v>
      </c>
      <c r="C2317" t="str">
        <f>IF(ISNUMBER(FIND(B2317,'Full TS'!#REF!)),"YES","N/A")</f>
        <v>N/A</v>
      </c>
      <c r="E2317" t="str">
        <f t="shared" si="49"/>
        <v>n/a</v>
      </c>
    </row>
    <row r="2318" spans="1:22" x14ac:dyDescent="0.3">
      <c r="B2318" t="s">
        <v>193</v>
      </c>
      <c r="C2318" t="str">
        <f>IF(ISNUMBER(FIND(B2318,'Full TS'!#REF!)),"YES","N/A")</f>
        <v>N/A</v>
      </c>
      <c r="E2318" t="str">
        <f t="shared" si="49"/>
        <v>n/a</v>
      </c>
    </row>
    <row r="2319" spans="1:22" x14ac:dyDescent="0.3">
      <c r="B2319" t="s">
        <v>194</v>
      </c>
      <c r="C2319" t="str">
        <f>IF(ISNUMBER(FIND(B2319,'Full TS'!#REF!)),"YES","N/A")</f>
        <v>N/A</v>
      </c>
      <c r="E2319" t="str">
        <f t="shared" si="49"/>
        <v>n/a</v>
      </c>
    </row>
    <row r="2320" spans="1:22" x14ac:dyDescent="0.3">
      <c r="B2320" t="s">
        <v>195</v>
      </c>
      <c r="C2320" t="str">
        <f>IF(ISNUMBER(FIND(B2320,'Full TS'!#REF!)),"YES","N/A")</f>
        <v>N/A</v>
      </c>
      <c r="E2320" t="str">
        <f t="shared" si="49"/>
        <v>n/a</v>
      </c>
    </row>
    <row r="2321" spans="2:5" x14ac:dyDescent="0.3">
      <c r="B2321" t="s">
        <v>196</v>
      </c>
      <c r="C2321" t="str">
        <f>IF(ISNUMBER(FIND(B2321,'Full TS'!#REF!)),"YES","N/A")</f>
        <v>N/A</v>
      </c>
      <c r="E2321" t="str">
        <f t="shared" si="49"/>
        <v>n/a</v>
      </c>
    </row>
    <row r="2322" spans="2:5" x14ac:dyDescent="0.3">
      <c r="B2322" t="s">
        <v>197</v>
      </c>
      <c r="C2322" t="str">
        <f>IF(ISNUMBER(FIND(B2322,'Full TS'!#REF!)),"YES","N/A")</f>
        <v>N/A</v>
      </c>
      <c r="E2322" t="str">
        <f t="shared" si="49"/>
        <v>n/a</v>
      </c>
    </row>
    <row r="2323" spans="2:5" x14ac:dyDescent="0.3">
      <c r="B2323" t="s">
        <v>198</v>
      </c>
      <c r="C2323" t="str">
        <f>IF(ISNUMBER(FIND(B2323,'Full TS'!#REF!)),"YES","N/A")</f>
        <v>N/A</v>
      </c>
      <c r="E2323" t="str">
        <f t="shared" si="49"/>
        <v>n/a</v>
      </c>
    </row>
    <row r="2324" spans="2:5" x14ac:dyDescent="0.3">
      <c r="B2324" t="s">
        <v>199</v>
      </c>
      <c r="C2324" t="str">
        <f>IF(ISNUMBER(FIND(B2324,'Full TS'!#REF!)),"YES","N/A")</f>
        <v>N/A</v>
      </c>
      <c r="E2324" t="str">
        <f t="shared" si="49"/>
        <v>n/a</v>
      </c>
    </row>
    <row r="2325" spans="2:5" x14ac:dyDescent="0.3">
      <c r="B2325" t="s">
        <v>200</v>
      </c>
      <c r="C2325" t="str">
        <f>IF(ISNUMBER(FIND(B2325,'Full TS'!#REF!)),"YES","N/A")</f>
        <v>N/A</v>
      </c>
      <c r="E2325" t="str">
        <f t="shared" si="49"/>
        <v>n/a</v>
      </c>
    </row>
    <row r="2326" spans="2:5" x14ac:dyDescent="0.3">
      <c r="B2326" t="s">
        <v>201</v>
      </c>
      <c r="C2326" t="str">
        <f>IF(ISNUMBER(FIND(B2326,'Full TS'!#REF!)),"YES","N/A")</f>
        <v>N/A</v>
      </c>
      <c r="E2326" t="str">
        <f t="shared" si="49"/>
        <v>n/a</v>
      </c>
    </row>
    <row r="2327" spans="2:5" x14ac:dyDescent="0.3">
      <c r="B2327" t="s">
        <v>202</v>
      </c>
      <c r="C2327" t="str">
        <f>IF(ISNUMBER(FIND(B2327,'Full TS'!#REF!)),"YES","N/A")</f>
        <v>N/A</v>
      </c>
      <c r="E2327" t="str">
        <f t="shared" si="49"/>
        <v>n/a</v>
      </c>
    </row>
    <row r="2328" spans="2:5" x14ac:dyDescent="0.3">
      <c r="B2328" t="s">
        <v>203</v>
      </c>
      <c r="C2328" t="str">
        <f>IF(ISNUMBER(FIND(B2328,'Full TS'!#REF!)),"YES","N/A")</f>
        <v>N/A</v>
      </c>
      <c r="E2328" t="str">
        <f t="shared" si="49"/>
        <v>n/a</v>
      </c>
    </row>
    <row r="2329" spans="2:5" x14ac:dyDescent="0.3">
      <c r="B2329" t="s">
        <v>204</v>
      </c>
      <c r="C2329" t="str">
        <f>IF(ISNUMBER(FIND(B2329,'Full TS'!#REF!)),"YES","N/A")</f>
        <v>N/A</v>
      </c>
      <c r="E2329" t="str">
        <f t="shared" si="49"/>
        <v>n/a</v>
      </c>
    </row>
    <row r="2330" spans="2:5" x14ac:dyDescent="0.3">
      <c r="B2330" t="s">
        <v>205</v>
      </c>
      <c r="C2330" t="str">
        <f>IF(ISNUMBER(FIND(B2330,'Full TS'!#REF!)),"YES","N/A")</f>
        <v>N/A</v>
      </c>
      <c r="E2330" t="str">
        <f t="shared" si="49"/>
        <v>n/a</v>
      </c>
    </row>
    <row r="2331" spans="2:5" x14ac:dyDescent="0.3">
      <c r="B2331" t="s">
        <v>206</v>
      </c>
      <c r="C2331" t="str">
        <f>IF(ISNUMBER(FIND(B2331,'Full TS'!#REF!)),"YES","N/A")</f>
        <v>N/A</v>
      </c>
      <c r="E2331" t="str">
        <f t="shared" si="49"/>
        <v>n/a</v>
      </c>
    </row>
    <row r="2332" spans="2:5" x14ac:dyDescent="0.3">
      <c r="B2332" t="s">
        <v>207</v>
      </c>
      <c r="C2332" t="str">
        <f>IF(ISNUMBER(FIND(B2332,'Full TS'!#REF!)),"YES","N/A")</f>
        <v>N/A</v>
      </c>
      <c r="E2332" t="str">
        <f t="shared" si="49"/>
        <v>n/a</v>
      </c>
    </row>
    <row r="2333" spans="2:5" x14ac:dyDescent="0.3">
      <c r="B2333" t="s">
        <v>208</v>
      </c>
      <c r="C2333" t="str">
        <f>IF(ISNUMBER(FIND(B2333,'Full TS'!#REF!)),"YES","N/A")</f>
        <v>N/A</v>
      </c>
      <c r="E2333" t="str">
        <f t="shared" si="49"/>
        <v>n/a</v>
      </c>
    </row>
    <row r="2334" spans="2:5" x14ac:dyDescent="0.3">
      <c r="B2334" t="s">
        <v>209</v>
      </c>
      <c r="C2334" t="str">
        <f>IF(ISNUMBER(FIND(B2334,'Full TS'!#REF!)),"YES","N/A")</f>
        <v>N/A</v>
      </c>
      <c r="E2334" t="str">
        <f t="shared" si="49"/>
        <v>n/a</v>
      </c>
    </row>
    <row r="2335" spans="2:5" x14ac:dyDescent="0.3">
      <c r="B2335" t="s">
        <v>210</v>
      </c>
      <c r="C2335" t="str">
        <f>IF(ISNUMBER(FIND(B2335,'Full TS'!#REF!)),"YES","N/A")</f>
        <v>N/A</v>
      </c>
      <c r="E2335" t="str">
        <f t="shared" si="49"/>
        <v>n/a</v>
      </c>
    </row>
    <row r="2336" spans="2:5" x14ac:dyDescent="0.3">
      <c r="B2336" t="s">
        <v>211</v>
      </c>
      <c r="C2336" t="str">
        <f>IF(ISNUMBER(FIND(B2336,'Full TS'!#REF!)),"YES","N/A")</f>
        <v>N/A</v>
      </c>
      <c r="E2336" t="str">
        <f t="shared" si="49"/>
        <v>n/a</v>
      </c>
    </row>
    <row r="2337" spans="2:5" x14ac:dyDescent="0.3">
      <c r="B2337" t="s">
        <v>199</v>
      </c>
      <c r="C2337" t="str">
        <f>IF(ISNUMBER(FIND(B2337,'Full TS'!#REF!)),"YES","N/A")</f>
        <v>N/A</v>
      </c>
      <c r="E2337" t="str">
        <f t="shared" si="49"/>
        <v>n/a</v>
      </c>
    </row>
    <row r="2338" spans="2:5" x14ac:dyDescent="0.3">
      <c r="B2338" t="s">
        <v>212</v>
      </c>
      <c r="C2338" t="str">
        <f>IF(ISNUMBER(FIND(B2338,'Full TS'!#REF!)),"YES","N/A")</f>
        <v>N/A</v>
      </c>
      <c r="E2338" t="str">
        <f t="shared" si="49"/>
        <v>n/a</v>
      </c>
    </row>
    <row r="2339" spans="2:5" x14ac:dyDescent="0.3">
      <c r="B2339" t="s">
        <v>213</v>
      </c>
      <c r="C2339" t="str">
        <f>IF(ISNUMBER(FIND(B2339,'Full TS'!#REF!)),"YES","N/A")</f>
        <v>N/A</v>
      </c>
      <c r="E2339" t="str">
        <f t="shared" si="49"/>
        <v>n/a</v>
      </c>
    </row>
    <row r="2340" spans="2:5" x14ac:dyDescent="0.3">
      <c r="B2340" t="s">
        <v>214</v>
      </c>
      <c r="C2340" t="str">
        <f>IF(ISNUMBER(FIND(B2340,'Full TS'!#REF!)),"YES","N/A")</f>
        <v>N/A</v>
      </c>
      <c r="E2340" t="str">
        <f t="shared" si="49"/>
        <v>n/a</v>
      </c>
    </row>
    <row r="2341" spans="2:5" x14ac:dyDescent="0.3">
      <c r="B2341" t="s">
        <v>215</v>
      </c>
      <c r="C2341" t="str">
        <f>IF(ISNUMBER(FIND(B2341,'Full TS'!#REF!)),"YES","N/A")</f>
        <v>N/A</v>
      </c>
      <c r="E2341" t="str">
        <f t="shared" si="49"/>
        <v>n/a</v>
      </c>
    </row>
    <row r="2342" spans="2:5" x14ac:dyDescent="0.3">
      <c r="B2342" t="s">
        <v>216</v>
      </c>
      <c r="C2342" t="str">
        <f>IF(ISNUMBER(FIND(B2342,'Full TS'!#REF!)),"YES","N/A")</f>
        <v>N/A</v>
      </c>
      <c r="E2342" t="str">
        <f t="shared" si="49"/>
        <v>n/a</v>
      </c>
    </row>
    <row r="2343" spans="2:5" x14ac:dyDescent="0.3">
      <c r="B2343" t="s">
        <v>217</v>
      </c>
      <c r="C2343" t="str">
        <f>IF(ISNUMBER(FIND(B2343,'Full TS'!#REF!)),"YES","N/A")</f>
        <v>N/A</v>
      </c>
      <c r="E2343" t="str">
        <f t="shared" si="49"/>
        <v>n/a</v>
      </c>
    </row>
    <row r="2344" spans="2:5" x14ac:dyDescent="0.3">
      <c r="B2344" t="s">
        <v>218</v>
      </c>
      <c r="C2344" t="str">
        <f>IF(ISNUMBER(FIND(B2344,'Full TS'!#REF!)),"YES","N/A")</f>
        <v>N/A</v>
      </c>
      <c r="E2344" t="str">
        <f t="shared" si="49"/>
        <v>n/a</v>
      </c>
    </row>
    <row r="2345" spans="2:5" x14ac:dyDescent="0.3">
      <c r="B2345" t="s">
        <v>219</v>
      </c>
      <c r="C2345" t="str">
        <f>IF(ISNUMBER(FIND(B2345,'Full TS'!#REF!)),"YES","N/A")</f>
        <v>N/A</v>
      </c>
      <c r="E2345" t="str">
        <f t="shared" si="49"/>
        <v>n/a</v>
      </c>
    </row>
    <row r="2346" spans="2:5" x14ac:dyDescent="0.3">
      <c r="B2346" t="s">
        <v>220</v>
      </c>
      <c r="C2346" t="str">
        <f>IF(ISNUMBER(FIND(B2346,'Full TS'!#REF!)),"YES","N/A")</f>
        <v>N/A</v>
      </c>
      <c r="E2346" t="str">
        <f t="shared" si="49"/>
        <v>n/a</v>
      </c>
    </row>
    <row r="2347" spans="2:5" x14ac:dyDescent="0.3">
      <c r="B2347" t="s">
        <v>221</v>
      </c>
      <c r="C2347" t="str">
        <f>IF(ISNUMBER(FIND(B2347,'Full TS'!#REF!)),"YES","N/A")</f>
        <v>N/A</v>
      </c>
      <c r="E2347" t="str">
        <f t="shared" si="49"/>
        <v>n/a</v>
      </c>
    </row>
    <row r="2348" spans="2:5" x14ac:dyDescent="0.3">
      <c r="B2348" t="s">
        <v>222</v>
      </c>
      <c r="C2348" t="str">
        <f>IF(ISNUMBER(FIND(B2348,'Full TS'!#REF!)),"YES","N/A")</f>
        <v>N/A</v>
      </c>
      <c r="E2348" t="str">
        <f t="shared" si="49"/>
        <v>n/a</v>
      </c>
    </row>
    <row r="2349" spans="2:5" x14ac:dyDescent="0.3">
      <c r="B2349" t="s">
        <v>223</v>
      </c>
      <c r="C2349" t="str">
        <f>IF(ISNUMBER(FIND(B2349,'Full TS'!#REF!)),"YES","N/A")</f>
        <v>N/A</v>
      </c>
      <c r="E2349" t="str">
        <f t="shared" si="49"/>
        <v>n/a</v>
      </c>
    </row>
    <row r="2350" spans="2:5" x14ac:dyDescent="0.3">
      <c r="B2350" t="s">
        <v>224</v>
      </c>
      <c r="C2350" t="str">
        <f>IF(ISNUMBER(FIND(B2350,'Full TS'!#REF!)),"YES","N/A")</f>
        <v>N/A</v>
      </c>
      <c r="E2350" t="str">
        <f t="shared" si="49"/>
        <v>n/a</v>
      </c>
    </row>
    <row r="2351" spans="2:5" x14ac:dyDescent="0.3">
      <c r="B2351" t="s">
        <v>225</v>
      </c>
      <c r="C2351" t="str">
        <f>IF(ISNUMBER(FIND(B2351,'Full TS'!#REF!)),"YES","N/A")</f>
        <v>N/A</v>
      </c>
      <c r="E2351" t="str">
        <f t="shared" si="49"/>
        <v>n/a</v>
      </c>
    </row>
    <row r="2352" spans="2:5" x14ac:dyDescent="0.3">
      <c r="B2352" t="s">
        <v>226</v>
      </c>
      <c r="C2352" t="str">
        <f>IF(ISNUMBER(FIND(B2352,'Full TS'!#REF!)),"YES","N/A")</f>
        <v>N/A</v>
      </c>
      <c r="E2352" t="str">
        <f t="shared" si="49"/>
        <v>n/a</v>
      </c>
    </row>
    <row r="2353" spans="1:22" x14ac:dyDescent="0.3">
      <c r="B2353" t="s">
        <v>229</v>
      </c>
      <c r="C2353" t="str">
        <f>IF(ISNUMBER(FIND(B2353,'Full TS'!#REF!)),"YES","N/A")</f>
        <v>N/A</v>
      </c>
      <c r="E2353" t="str">
        <f t="shared" si="49"/>
        <v>n/a</v>
      </c>
    </row>
    <row r="2354" spans="1:22" x14ac:dyDescent="0.3">
      <c r="A2354" s="27">
        <v>52</v>
      </c>
      <c r="F2354" t="e" cm="1">
        <f t="array" aca="1" ref="F2354" ca="1">VLOOKUP(INDIRECT("'"&amp;"Full TS"&amp;"'!"&amp;"B"&amp;A2354),brandcode,2,FALSE)</f>
        <v>#N/A</v>
      </c>
      <c r="G2354" cm="1">
        <f t="array" aca="1" ref="G2354" ca="1">INDIRECT("'"&amp;"Full TS"&amp;"'!"&amp;"C"&amp;A2354)</f>
        <v>0</v>
      </c>
      <c r="H2354" t="str" cm="1">
        <f t="array" aca="1" ref="H2354" ca="1">IF(ISNUMBER(SEARCH("Android",INDIRECT("'"&amp;"Full TS"&amp;"'!"&amp;"D"&amp;A2354))),"AND",IF(ISNUMBER(SEARCH("iOS",INDIRECT("'"&amp;"Full TS"&amp;"'!"&amp;"D"&amp;A2354))),"iOS",IF(ISNUMBER(SEARCH("Mobile",INDIRECT("'"&amp;"Full TS"&amp;"'!"&amp;"D"&amp;A2354))),"MOB",IF(ISNUMBER(SEARCH("Desktop",INDIRECT("'"&amp;"Full TS"&amp;"'!"&amp;"D"&amp;A2354))),"DESK",IF(ISNUMBER(SEARCH("Display",INDIRECT("'"&amp;"Full TS"&amp;"'!"&amp;"D"&amp;A2354))),"DIS","")))))</f>
        <v/>
      </c>
      <c r="I2354" cm="1">
        <f t="array" aca="1" ref="I2354" ca="1">INDIRECT("'"&amp;"Full TS"&amp;"'!"&amp;"E"&amp;A2354)</f>
        <v>0</v>
      </c>
      <c r="J2354" cm="1">
        <f t="array" aca="1" ref="J2354" ca="1">INDIRECT("'"&amp;"Full TS"&amp;"'!"&amp;"F"&amp;A2354)</f>
        <v>0</v>
      </c>
      <c r="K2354" cm="1">
        <f t="array" aca="1" ref="K2354" ca="1">INDIRECT("'"&amp;"Full TS"&amp;"'!"&amp;"G"&amp;A2354)</f>
        <v>0</v>
      </c>
      <c r="L2354" cm="1">
        <f t="array" aca="1" ref="L2354" ca="1">INDIRECT("'"&amp;"Full TS"&amp;"'!"&amp;"H"&amp;A2354)</f>
        <v>0</v>
      </c>
      <c r="M2354" cm="1">
        <f t="array" aca="1" ref="M2354" ca="1">INDIRECT("'"&amp;"Full TS"&amp;"'!"&amp;"I"&amp;A2354)</f>
        <v>0</v>
      </c>
      <c r="N2354" cm="1">
        <f t="array" aca="1" ref="N2354" ca="1">INDIRECT("'"&amp;"Full TS"&amp;"'!"&amp;"J"&amp;A2354)</f>
        <v>0</v>
      </c>
      <c r="O2354" cm="1">
        <f t="array" aca="1" ref="O2354" ca="1">INDIRECT("'"&amp;"Full TS"&amp;"'!"&amp;"K"&amp;A2354)</f>
        <v>0</v>
      </c>
      <c r="P2354" cm="1">
        <f t="array" aca="1" ref="P2354" ca="1">INDIRECT("'"&amp;"Full TS"&amp;"'!"&amp;"L"&amp;A2354)</f>
        <v>0</v>
      </c>
      <c r="Q2354" cm="1">
        <f t="array" aca="1" ref="Q2354" ca="1">INDIRECT("'"&amp;"Full TS"&amp;"'!"&amp;"M"&amp;A2354)</f>
        <v>0</v>
      </c>
      <c r="R2354" cm="1">
        <f t="array" aca="1" ref="R2354" ca="1">INDIRECT("'"&amp;"Full TS"&amp;"'!"&amp;"N"&amp;A2354)</f>
        <v>0</v>
      </c>
      <c r="S2354" t="str" cm="1">
        <f t="array" aca="1" ref="S2354" ca="1">IF(ISNUMBER(SEARCH("www.",INDIRECT("'"&amp;"Full TS"&amp;"'!"&amp;"O"&amp;A2354))),"LP","AS")</f>
        <v>AS</v>
      </c>
      <c r="T2354" cm="1">
        <f t="array" aca="1" ref="T2354" ca="1">INDIRECT("'"&amp;"Full TS"&amp;"'!"&amp;"P"&amp;A2354)</f>
        <v>0</v>
      </c>
      <c r="U2354" t="str" cm="1">
        <f t="array" aca="1" ref="U2354" ca="1">IF(ISNUMBER(SEARCH("prospecting",INDIRECT("'"&amp;"Full TS"&amp;"'!"&amp;"Q"&amp;A2354))),"P","R")</f>
        <v>R</v>
      </c>
      <c r="V2354" cm="1">
        <f t="array" aca="1" ref="V2354" ca="1">INDIRECT("'"&amp;"Full TS"&amp;"'!"&amp;"R"&amp;A2354)</f>
        <v>0</v>
      </c>
    </row>
    <row r="2355" spans="1:22" x14ac:dyDescent="0.3">
      <c r="B2355" t="s">
        <v>182</v>
      </c>
      <c r="C2355" t="s">
        <v>183</v>
      </c>
    </row>
    <row r="2356" spans="1:22" x14ac:dyDescent="0.3">
      <c r="B2356" t="s">
        <v>184</v>
      </c>
      <c r="C2356" t="str">
        <f>IF(ISNUMBER(FIND(B2356,'Full TS'!#REF!)),"YES","N/A")</f>
        <v>N/A</v>
      </c>
      <c r="E2356" t="str">
        <f>IF(C2356="n/a","n/a",_xlfn.TEXTJOIN("-",FALSE,$F$2354:$S$2354,B2356,$U$2354:$V$2354))</f>
        <v>n/a</v>
      </c>
    </row>
    <row r="2357" spans="1:22" x14ac:dyDescent="0.3">
      <c r="B2357" t="s">
        <v>185</v>
      </c>
      <c r="C2357" t="str">
        <f>IF(ISNUMBER(FIND(B2357,'Full TS'!#REF!)),"YES","N/A")</f>
        <v>N/A</v>
      </c>
      <c r="E2357" t="str">
        <f t="shared" ref="E2357:E2400" si="50">IF(C2357="n/a","n/a",_xlfn.TEXTJOIN("-",FALSE,$F$2354:$S$2354,B2357,$U$2354:$V$2354))</f>
        <v>n/a</v>
      </c>
    </row>
    <row r="2358" spans="1:22" x14ac:dyDescent="0.3">
      <c r="B2358" t="s">
        <v>186</v>
      </c>
      <c r="C2358" t="str">
        <f>IF(ISNUMBER(FIND(B2358,'Full TS'!#REF!)),"YES","N/A")</f>
        <v>N/A</v>
      </c>
      <c r="E2358" t="str">
        <f t="shared" si="50"/>
        <v>n/a</v>
      </c>
    </row>
    <row r="2359" spans="1:22" x14ac:dyDescent="0.3">
      <c r="B2359" t="s">
        <v>187</v>
      </c>
      <c r="C2359" t="str">
        <f>IF(ISNUMBER(FIND(B2359,'Full TS'!#REF!)),"YES","N/A")</f>
        <v>N/A</v>
      </c>
      <c r="E2359" t="str">
        <f t="shared" si="50"/>
        <v>n/a</v>
      </c>
    </row>
    <row r="2360" spans="1:22" x14ac:dyDescent="0.3">
      <c r="B2360" t="s">
        <v>188</v>
      </c>
      <c r="C2360" t="str">
        <f>IF(ISNUMBER(FIND(B2360,'Full TS'!#REF!)),"YES","N/A")</f>
        <v>N/A</v>
      </c>
      <c r="E2360" t="str">
        <f t="shared" si="50"/>
        <v>n/a</v>
      </c>
    </row>
    <row r="2361" spans="1:22" x14ac:dyDescent="0.3">
      <c r="B2361" t="s">
        <v>189</v>
      </c>
      <c r="C2361" t="str">
        <f>IF(ISNUMBER(FIND(B2361,'Full TS'!#REF!)),"YES","N/A")</f>
        <v>N/A</v>
      </c>
      <c r="E2361" t="str">
        <f t="shared" si="50"/>
        <v>n/a</v>
      </c>
    </row>
    <row r="2362" spans="1:22" x14ac:dyDescent="0.3">
      <c r="B2362" t="s">
        <v>190</v>
      </c>
      <c r="C2362" t="str">
        <f>IF(ISNUMBER(FIND(B2362,'Full TS'!#REF!)),"YES","N/A")</f>
        <v>N/A</v>
      </c>
      <c r="E2362" t="str">
        <f t="shared" si="50"/>
        <v>n/a</v>
      </c>
    </row>
    <row r="2363" spans="1:22" x14ac:dyDescent="0.3">
      <c r="B2363" t="s">
        <v>191</v>
      </c>
      <c r="C2363" t="str">
        <f>IF(ISNUMBER(FIND(B2363,'Full TS'!#REF!)),"YES","N/A")</f>
        <v>N/A</v>
      </c>
      <c r="E2363" t="str">
        <f t="shared" si="50"/>
        <v>n/a</v>
      </c>
    </row>
    <row r="2364" spans="1:22" x14ac:dyDescent="0.3">
      <c r="B2364" t="s">
        <v>192</v>
      </c>
      <c r="C2364" t="str">
        <f>IF(ISNUMBER(FIND(B2364,'Full TS'!#REF!)),"YES","N/A")</f>
        <v>N/A</v>
      </c>
      <c r="E2364" t="str">
        <f t="shared" si="50"/>
        <v>n/a</v>
      </c>
    </row>
    <row r="2365" spans="1:22" x14ac:dyDescent="0.3">
      <c r="B2365" t="s">
        <v>193</v>
      </c>
      <c r="C2365" t="str">
        <f>IF(ISNUMBER(FIND(B2365,'Full TS'!#REF!)),"YES","N/A")</f>
        <v>N/A</v>
      </c>
      <c r="E2365" t="str">
        <f t="shared" si="50"/>
        <v>n/a</v>
      </c>
    </row>
    <row r="2366" spans="1:22" x14ac:dyDescent="0.3">
      <c r="B2366" t="s">
        <v>194</v>
      </c>
      <c r="C2366" t="str">
        <f>IF(ISNUMBER(FIND(B2366,'Full TS'!#REF!)),"YES","N/A")</f>
        <v>N/A</v>
      </c>
      <c r="E2366" t="str">
        <f t="shared" si="50"/>
        <v>n/a</v>
      </c>
    </row>
    <row r="2367" spans="1:22" x14ac:dyDescent="0.3">
      <c r="B2367" t="s">
        <v>195</v>
      </c>
      <c r="C2367" t="str">
        <f>IF(ISNUMBER(FIND(B2367,'Full TS'!#REF!)),"YES","N/A")</f>
        <v>N/A</v>
      </c>
      <c r="E2367" t="str">
        <f t="shared" si="50"/>
        <v>n/a</v>
      </c>
    </row>
    <row r="2368" spans="1:22" x14ac:dyDescent="0.3">
      <c r="B2368" t="s">
        <v>196</v>
      </c>
      <c r="C2368" t="str">
        <f>IF(ISNUMBER(FIND(B2368,'Full TS'!#REF!)),"YES","N/A")</f>
        <v>N/A</v>
      </c>
      <c r="E2368" t="str">
        <f t="shared" si="50"/>
        <v>n/a</v>
      </c>
    </row>
    <row r="2369" spans="2:5" x14ac:dyDescent="0.3">
      <c r="B2369" t="s">
        <v>197</v>
      </c>
      <c r="C2369" t="str">
        <f>IF(ISNUMBER(FIND(B2369,'Full TS'!#REF!)),"YES","N/A")</f>
        <v>N/A</v>
      </c>
      <c r="E2369" t="str">
        <f t="shared" si="50"/>
        <v>n/a</v>
      </c>
    </row>
    <row r="2370" spans="2:5" x14ac:dyDescent="0.3">
      <c r="B2370" t="s">
        <v>198</v>
      </c>
      <c r="C2370" t="str">
        <f>IF(ISNUMBER(FIND(B2370,'Full TS'!#REF!)),"YES","N/A")</f>
        <v>N/A</v>
      </c>
      <c r="E2370" t="str">
        <f t="shared" si="50"/>
        <v>n/a</v>
      </c>
    </row>
    <row r="2371" spans="2:5" x14ac:dyDescent="0.3">
      <c r="B2371" t="s">
        <v>199</v>
      </c>
      <c r="C2371" t="str">
        <f>IF(ISNUMBER(FIND(B2371,'Full TS'!#REF!)),"YES","N/A")</f>
        <v>N/A</v>
      </c>
      <c r="E2371" t="str">
        <f t="shared" si="50"/>
        <v>n/a</v>
      </c>
    </row>
    <row r="2372" spans="2:5" x14ac:dyDescent="0.3">
      <c r="B2372" t="s">
        <v>200</v>
      </c>
      <c r="C2372" t="str">
        <f>IF(ISNUMBER(FIND(B2372,'Full TS'!#REF!)),"YES","N/A")</f>
        <v>N/A</v>
      </c>
      <c r="E2372" t="str">
        <f t="shared" si="50"/>
        <v>n/a</v>
      </c>
    </row>
    <row r="2373" spans="2:5" x14ac:dyDescent="0.3">
      <c r="B2373" t="s">
        <v>201</v>
      </c>
      <c r="C2373" t="str">
        <f>IF(ISNUMBER(FIND(B2373,'Full TS'!#REF!)),"YES","N/A")</f>
        <v>N/A</v>
      </c>
      <c r="E2373" t="str">
        <f t="shared" si="50"/>
        <v>n/a</v>
      </c>
    </row>
    <row r="2374" spans="2:5" x14ac:dyDescent="0.3">
      <c r="B2374" t="s">
        <v>202</v>
      </c>
      <c r="C2374" t="str">
        <f>IF(ISNUMBER(FIND(B2374,'Full TS'!#REF!)),"YES","N/A")</f>
        <v>N/A</v>
      </c>
      <c r="E2374" t="str">
        <f t="shared" si="50"/>
        <v>n/a</v>
      </c>
    </row>
    <row r="2375" spans="2:5" x14ac:dyDescent="0.3">
      <c r="B2375" t="s">
        <v>203</v>
      </c>
      <c r="C2375" t="str">
        <f>IF(ISNUMBER(FIND(B2375,'Full TS'!#REF!)),"YES","N/A")</f>
        <v>N/A</v>
      </c>
      <c r="E2375" t="str">
        <f t="shared" si="50"/>
        <v>n/a</v>
      </c>
    </row>
    <row r="2376" spans="2:5" x14ac:dyDescent="0.3">
      <c r="B2376" t="s">
        <v>204</v>
      </c>
      <c r="C2376" t="str">
        <f>IF(ISNUMBER(FIND(B2376,'Full TS'!#REF!)),"YES","N/A")</f>
        <v>N/A</v>
      </c>
      <c r="E2376" t="str">
        <f t="shared" si="50"/>
        <v>n/a</v>
      </c>
    </row>
    <row r="2377" spans="2:5" x14ac:dyDescent="0.3">
      <c r="B2377" t="s">
        <v>205</v>
      </c>
      <c r="C2377" t="str">
        <f>IF(ISNUMBER(FIND(B2377,'Full TS'!#REF!)),"YES","N/A")</f>
        <v>N/A</v>
      </c>
      <c r="E2377" t="str">
        <f t="shared" si="50"/>
        <v>n/a</v>
      </c>
    </row>
    <row r="2378" spans="2:5" x14ac:dyDescent="0.3">
      <c r="B2378" t="s">
        <v>206</v>
      </c>
      <c r="C2378" t="str">
        <f>IF(ISNUMBER(FIND(B2378,'Full TS'!#REF!)),"YES","N/A")</f>
        <v>N/A</v>
      </c>
      <c r="E2378" t="str">
        <f t="shared" si="50"/>
        <v>n/a</v>
      </c>
    </row>
    <row r="2379" spans="2:5" x14ac:dyDescent="0.3">
      <c r="B2379" t="s">
        <v>207</v>
      </c>
      <c r="C2379" t="str">
        <f>IF(ISNUMBER(FIND(B2379,'Full TS'!#REF!)),"YES","N/A")</f>
        <v>N/A</v>
      </c>
      <c r="E2379" t="str">
        <f t="shared" si="50"/>
        <v>n/a</v>
      </c>
    </row>
    <row r="2380" spans="2:5" x14ac:dyDescent="0.3">
      <c r="B2380" t="s">
        <v>208</v>
      </c>
      <c r="C2380" t="str">
        <f>IF(ISNUMBER(FIND(B2380,'Full TS'!#REF!)),"YES","N/A")</f>
        <v>N/A</v>
      </c>
      <c r="E2380" t="str">
        <f t="shared" si="50"/>
        <v>n/a</v>
      </c>
    </row>
    <row r="2381" spans="2:5" x14ac:dyDescent="0.3">
      <c r="B2381" t="s">
        <v>209</v>
      </c>
      <c r="C2381" t="str">
        <f>IF(ISNUMBER(FIND(B2381,'Full TS'!#REF!)),"YES","N/A")</f>
        <v>N/A</v>
      </c>
      <c r="E2381" t="str">
        <f t="shared" si="50"/>
        <v>n/a</v>
      </c>
    </row>
    <row r="2382" spans="2:5" x14ac:dyDescent="0.3">
      <c r="B2382" t="s">
        <v>210</v>
      </c>
      <c r="C2382" t="str">
        <f>IF(ISNUMBER(FIND(B2382,'Full TS'!#REF!)),"YES","N/A")</f>
        <v>N/A</v>
      </c>
      <c r="E2382" t="str">
        <f t="shared" si="50"/>
        <v>n/a</v>
      </c>
    </row>
    <row r="2383" spans="2:5" x14ac:dyDescent="0.3">
      <c r="B2383" t="s">
        <v>211</v>
      </c>
      <c r="C2383" t="str">
        <f>IF(ISNUMBER(FIND(B2383,'Full TS'!#REF!)),"YES","N/A")</f>
        <v>N/A</v>
      </c>
      <c r="E2383" t="str">
        <f t="shared" si="50"/>
        <v>n/a</v>
      </c>
    </row>
    <row r="2384" spans="2:5" x14ac:dyDescent="0.3">
      <c r="B2384" t="s">
        <v>199</v>
      </c>
      <c r="C2384" t="str">
        <f>IF(ISNUMBER(FIND(B2384,'Full TS'!#REF!)),"YES","N/A")</f>
        <v>N/A</v>
      </c>
      <c r="E2384" t="str">
        <f t="shared" si="50"/>
        <v>n/a</v>
      </c>
    </row>
    <row r="2385" spans="2:5" x14ac:dyDescent="0.3">
      <c r="B2385" t="s">
        <v>212</v>
      </c>
      <c r="C2385" t="str">
        <f>IF(ISNUMBER(FIND(B2385,'Full TS'!#REF!)),"YES","N/A")</f>
        <v>N/A</v>
      </c>
      <c r="E2385" t="str">
        <f t="shared" si="50"/>
        <v>n/a</v>
      </c>
    </row>
    <row r="2386" spans="2:5" x14ac:dyDescent="0.3">
      <c r="B2386" t="s">
        <v>213</v>
      </c>
      <c r="C2386" t="str">
        <f>IF(ISNUMBER(FIND(B2386,'Full TS'!#REF!)),"YES","N/A")</f>
        <v>N/A</v>
      </c>
      <c r="E2386" t="str">
        <f t="shared" si="50"/>
        <v>n/a</v>
      </c>
    </row>
    <row r="2387" spans="2:5" x14ac:dyDescent="0.3">
      <c r="B2387" t="s">
        <v>214</v>
      </c>
      <c r="C2387" t="str">
        <f>IF(ISNUMBER(FIND(B2387,'Full TS'!#REF!)),"YES","N/A")</f>
        <v>N/A</v>
      </c>
      <c r="E2387" t="str">
        <f t="shared" si="50"/>
        <v>n/a</v>
      </c>
    </row>
    <row r="2388" spans="2:5" x14ac:dyDescent="0.3">
      <c r="B2388" t="s">
        <v>215</v>
      </c>
      <c r="C2388" t="str">
        <f>IF(ISNUMBER(FIND(B2388,'Full TS'!#REF!)),"YES","N/A")</f>
        <v>N/A</v>
      </c>
      <c r="E2388" t="str">
        <f t="shared" si="50"/>
        <v>n/a</v>
      </c>
    </row>
    <row r="2389" spans="2:5" x14ac:dyDescent="0.3">
      <c r="B2389" t="s">
        <v>216</v>
      </c>
      <c r="C2389" t="str">
        <f>IF(ISNUMBER(FIND(B2389,'Full TS'!#REF!)),"YES","N/A")</f>
        <v>N/A</v>
      </c>
      <c r="E2389" t="str">
        <f t="shared" si="50"/>
        <v>n/a</v>
      </c>
    </row>
    <row r="2390" spans="2:5" x14ac:dyDescent="0.3">
      <c r="B2390" t="s">
        <v>217</v>
      </c>
      <c r="C2390" t="str">
        <f>IF(ISNUMBER(FIND(B2390,'Full TS'!#REF!)),"YES","N/A")</f>
        <v>N/A</v>
      </c>
      <c r="E2390" t="str">
        <f t="shared" si="50"/>
        <v>n/a</v>
      </c>
    </row>
    <row r="2391" spans="2:5" x14ac:dyDescent="0.3">
      <c r="B2391" t="s">
        <v>218</v>
      </c>
      <c r="C2391" t="str">
        <f>IF(ISNUMBER(FIND(B2391,'Full TS'!#REF!)),"YES","N/A")</f>
        <v>N/A</v>
      </c>
      <c r="E2391" t="str">
        <f t="shared" si="50"/>
        <v>n/a</v>
      </c>
    </row>
    <row r="2392" spans="2:5" x14ac:dyDescent="0.3">
      <c r="B2392" t="s">
        <v>219</v>
      </c>
      <c r="C2392" t="str">
        <f>IF(ISNUMBER(FIND(B2392,'Full TS'!#REF!)),"YES","N/A")</f>
        <v>N/A</v>
      </c>
      <c r="E2392" t="str">
        <f t="shared" si="50"/>
        <v>n/a</v>
      </c>
    </row>
    <row r="2393" spans="2:5" x14ac:dyDescent="0.3">
      <c r="B2393" t="s">
        <v>220</v>
      </c>
      <c r="C2393" t="str">
        <f>IF(ISNUMBER(FIND(B2393,'Full TS'!#REF!)),"YES","N/A")</f>
        <v>N/A</v>
      </c>
      <c r="E2393" t="str">
        <f t="shared" si="50"/>
        <v>n/a</v>
      </c>
    </row>
    <row r="2394" spans="2:5" x14ac:dyDescent="0.3">
      <c r="B2394" t="s">
        <v>221</v>
      </c>
      <c r="C2394" t="str">
        <f>IF(ISNUMBER(FIND(B2394,'Full TS'!#REF!)),"YES","N/A")</f>
        <v>N/A</v>
      </c>
      <c r="E2394" t="str">
        <f t="shared" si="50"/>
        <v>n/a</v>
      </c>
    </row>
    <row r="2395" spans="2:5" x14ac:dyDescent="0.3">
      <c r="B2395" t="s">
        <v>222</v>
      </c>
      <c r="C2395" t="str">
        <f>IF(ISNUMBER(FIND(B2395,'Full TS'!#REF!)),"YES","N/A")</f>
        <v>N/A</v>
      </c>
      <c r="E2395" t="str">
        <f t="shared" si="50"/>
        <v>n/a</v>
      </c>
    </row>
    <row r="2396" spans="2:5" x14ac:dyDescent="0.3">
      <c r="B2396" t="s">
        <v>223</v>
      </c>
      <c r="C2396" t="str">
        <f>IF(ISNUMBER(FIND(B2396,'Full TS'!#REF!)),"YES","N/A")</f>
        <v>N/A</v>
      </c>
      <c r="E2396" t="str">
        <f t="shared" si="50"/>
        <v>n/a</v>
      </c>
    </row>
    <row r="2397" spans="2:5" x14ac:dyDescent="0.3">
      <c r="B2397" t="s">
        <v>224</v>
      </c>
      <c r="C2397" t="str">
        <f>IF(ISNUMBER(FIND(B2397,'Full TS'!#REF!)),"YES","N/A")</f>
        <v>N/A</v>
      </c>
      <c r="E2397" t="str">
        <f t="shared" si="50"/>
        <v>n/a</v>
      </c>
    </row>
    <row r="2398" spans="2:5" x14ac:dyDescent="0.3">
      <c r="B2398" t="s">
        <v>225</v>
      </c>
      <c r="C2398" t="str">
        <f>IF(ISNUMBER(FIND(B2398,'Full TS'!#REF!)),"YES","N/A")</f>
        <v>N/A</v>
      </c>
      <c r="E2398" t="str">
        <f t="shared" si="50"/>
        <v>n/a</v>
      </c>
    </row>
    <row r="2399" spans="2:5" x14ac:dyDescent="0.3">
      <c r="B2399" t="s">
        <v>226</v>
      </c>
      <c r="C2399" t="str">
        <f>IF(ISNUMBER(FIND(B2399,'Full TS'!#REF!)),"YES","N/A")</f>
        <v>N/A</v>
      </c>
      <c r="E2399" t="str">
        <f t="shared" si="50"/>
        <v>n/a</v>
      </c>
    </row>
    <row r="2400" spans="2:5" x14ac:dyDescent="0.3">
      <c r="B2400" t="s">
        <v>229</v>
      </c>
      <c r="C2400" t="str">
        <f>IF(ISNUMBER(FIND(B2400,'Full TS'!#REF!)),"YES","N/A")</f>
        <v>N/A</v>
      </c>
      <c r="E2400" t="str">
        <f t="shared" si="50"/>
        <v>n/a</v>
      </c>
    </row>
    <row r="2401" spans="1:22" x14ac:dyDescent="0.3">
      <c r="A2401" s="27">
        <v>53</v>
      </c>
      <c r="F2401" t="e" cm="1">
        <f t="array" aca="1" ref="F2401" ca="1">VLOOKUP(INDIRECT("'"&amp;"Full TS"&amp;"'!"&amp;"B"&amp;A2401),brandcode,2,FALSE)</f>
        <v>#N/A</v>
      </c>
      <c r="G2401" cm="1">
        <f t="array" aca="1" ref="G2401" ca="1">INDIRECT("'"&amp;"Full TS"&amp;"'!"&amp;"C"&amp;A2401)</f>
        <v>0</v>
      </c>
      <c r="H2401" t="str" cm="1">
        <f t="array" aca="1" ref="H2401" ca="1">IF(ISNUMBER(SEARCH("Android",INDIRECT("'"&amp;"Full TS"&amp;"'!"&amp;"D"&amp;A2401))),"AND",IF(ISNUMBER(SEARCH("iOS",INDIRECT("'"&amp;"Full TS"&amp;"'!"&amp;"D"&amp;A2401))),"iOS",IF(ISNUMBER(SEARCH("Mobile",INDIRECT("'"&amp;"Full TS"&amp;"'!"&amp;"D"&amp;A2401))),"MOB",IF(ISNUMBER(SEARCH("Desktop",INDIRECT("'"&amp;"Full TS"&amp;"'!"&amp;"D"&amp;A2401))),"DESK",IF(ISNUMBER(SEARCH("Display",INDIRECT("'"&amp;"Full TS"&amp;"'!"&amp;"D"&amp;A2401))),"DIS","")))))</f>
        <v/>
      </c>
      <c r="I2401" cm="1">
        <f t="array" aca="1" ref="I2401" ca="1">INDIRECT("'"&amp;"Full TS"&amp;"'!"&amp;"E"&amp;A2401)</f>
        <v>0</v>
      </c>
      <c r="J2401" cm="1">
        <f t="array" aca="1" ref="J2401" ca="1">INDIRECT("'"&amp;"Full TS"&amp;"'!"&amp;"F"&amp;A2401)</f>
        <v>0</v>
      </c>
      <c r="K2401" cm="1">
        <f t="array" aca="1" ref="K2401" ca="1">INDIRECT("'"&amp;"Full TS"&amp;"'!"&amp;"G"&amp;A2401)</f>
        <v>0</v>
      </c>
      <c r="L2401" cm="1">
        <f t="array" aca="1" ref="L2401" ca="1">INDIRECT("'"&amp;"Full TS"&amp;"'!"&amp;"H"&amp;A2401)</f>
        <v>0</v>
      </c>
      <c r="M2401" cm="1">
        <f t="array" aca="1" ref="M2401" ca="1">INDIRECT("'"&amp;"Full TS"&amp;"'!"&amp;"I"&amp;A2401)</f>
        <v>0</v>
      </c>
      <c r="N2401" cm="1">
        <f t="array" aca="1" ref="N2401" ca="1">INDIRECT("'"&amp;"Full TS"&amp;"'!"&amp;"J"&amp;A2401)</f>
        <v>0</v>
      </c>
      <c r="O2401" cm="1">
        <f t="array" aca="1" ref="O2401" ca="1">INDIRECT("'"&amp;"Full TS"&amp;"'!"&amp;"K"&amp;A2401)</f>
        <v>0</v>
      </c>
      <c r="P2401" cm="1">
        <f t="array" aca="1" ref="P2401" ca="1">INDIRECT("'"&amp;"Full TS"&amp;"'!"&amp;"L"&amp;A2401)</f>
        <v>0</v>
      </c>
      <c r="Q2401" cm="1">
        <f t="array" aca="1" ref="Q2401" ca="1">INDIRECT("'"&amp;"Full TS"&amp;"'!"&amp;"M"&amp;A2401)</f>
        <v>0</v>
      </c>
      <c r="R2401" cm="1">
        <f t="array" aca="1" ref="R2401" ca="1">INDIRECT("'"&amp;"Full TS"&amp;"'!"&amp;"N"&amp;A2401)</f>
        <v>0</v>
      </c>
      <c r="S2401" t="str" cm="1">
        <f t="array" aca="1" ref="S2401" ca="1">IF(ISNUMBER(SEARCH("www.",INDIRECT("'"&amp;"Full TS"&amp;"'!"&amp;"O"&amp;A2401))),"LP","AS")</f>
        <v>AS</v>
      </c>
      <c r="T2401" cm="1">
        <f t="array" aca="1" ref="T2401" ca="1">INDIRECT("'"&amp;"Full TS"&amp;"'!"&amp;"P"&amp;A2401)</f>
        <v>0</v>
      </c>
      <c r="U2401" t="str" cm="1">
        <f t="array" aca="1" ref="U2401" ca="1">IF(ISNUMBER(SEARCH("prospecting",INDIRECT("'"&amp;"Full TS"&amp;"'!"&amp;"Q"&amp;A2401))),"P","R")</f>
        <v>R</v>
      </c>
      <c r="V2401" cm="1">
        <f t="array" aca="1" ref="V2401" ca="1">INDIRECT("'"&amp;"Full TS"&amp;"'!"&amp;"R"&amp;A2401)</f>
        <v>0</v>
      </c>
    </row>
    <row r="2402" spans="1:22" x14ac:dyDescent="0.3">
      <c r="B2402" t="s">
        <v>182</v>
      </c>
      <c r="C2402" t="s">
        <v>183</v>
      </c>
    </row>
    <row r="2403" spans="1:22" x14ac:dyDescent="0.3">
      <c r="B2403" t="s">
        <v>184</v>
      </c>
      <c r="C2403" t="str">
        <f>IF(ISNUMBER(FIND(B2403,'Full TS'!#REF!)),"YES","N/A")</f>
        <v>N/A</v>
      </c>
      <c r="E2403" t="str">
        <f>IF(C2403="n/a","n/a",_xlfn.TEXTJOIN("-",FALSE,$F$2401:$S$2401,B2403,$U$2401:$V$2401))</f>
        <v>n/a</v>
      </c>
    </row>
    <row r="2404" spans="1:22" x14ac:dyDescent="0.3">
      <c r="B2404" t="s">
        <v>185</v>
      </c>
      <c r="C2404" t="str">
        <f>IF(ISNUMBER(FIND(B2404,'Full TS'!#REF!)),"YES","N/A")</f>
        <v>N/A</v>
      </c>
      <c r="E2404" t="str">
        <f t="shared" ref="E2404:E2447" si="51">IF(C2404="n/a","n/a",_xlfn.TEXTJOIN("-",FALSE,$F$2401:$S$2401,B2404,$U$2401:$V$2401))</f>
        <v>n/a</v>
      </c>
    </row>
    <row r="2405" spans="1:22" x14ac:dyDescent="0.3">
      <c r="B2405" t="s">
        <v>186</v>
      </c>
      <c r="C2405" t="str">
        <f>IF(ISNUMBER(FIND(B2405,'Full TS'!#REF!)),"YES","N/A")</f>
        <v>N/A</v>
      </c>
      <c r="E2405" t="str">
        <f t="shared" si="51"/>
        <v>n/a</v>
      </c>
    </row>
    <row r="2406" spans="1:22" x14ac:dyDescent="0.3">
      <c r="B2406" t="s">
        <v>187</v>
      </c>
      <c r="C2406" t="str">
        <f>IF(ISNUMBER(FIND(B2406,'Full TS'!#REF!)),"YES","N/A")</f>
        <v>N/A</v>
      </c>
      <c r="E2406" t="str">
        <f t="shared" si="51"/>
        <v>n/a</v>
      </c>
    </row>
    <row r="2407" spans="1:22" x14ac:dyDescent="0.3">
      <c r="B2407" t="s">
        <v>188</v>
      </c>
      <c r="C2407" t="str">
        <f>IF(ISNUMBER(FIND(B2407,'Full TS'!#REF!)),"YES","N/A")</f>
        <v>N/A</v>
      </c>
      <c r="E2407" t="str">
        <f t="shared" si="51"/>
        <v>n/a</v>
      </c>
    </row>
    <row r="2408" spans="1:22" x14ac:dyDescent="0.3">
      <c r="B2408" t="s">
        <v>189</v>
      </c>
      <c r="C2408" t="str">
        <f>IF(ISNUMBER(FIND(B2408,'Full TS'!#REF!)),"YES","N/A")</f>
        <v>N/A</v>
      </c>
      <c r="E2408" t="str">
        <f t="shared" si="51"/>
        <v>n/a</v>
      </c>
    </row>
    <row r="2409" spans="1:22" x14ac:dyDescent="0.3">
      <c r="B2409" t="s">
        <v>190</v>
      </c>
      <c r="C2409" t="str">
        <f>IF(ISNUMBER(FIND(B2409,'Full TS'!#REF!)),"YES","N/A")</f>
        <v>N/A</v>
      </c>
      <c r="E2409" t="str">
        <f t="shared" si="51"/>
        <v>n/a</v>
      </c>
    </row>
    <row r="2410" spans="1:22" x14ac:dyDescent="0.3">
      <c r="B2410" t="s">
        <v>191</v>
      </c>
      <c r="C2410" t="str">
        <f>IF(ISNUMBER(FIND(B2410,'Full TS'!#REF!)),"YES","N/A")</f>
        <v>N/A</v>
      </c>
      <c r="E2410" t="str">
        <f t="shared" si="51"/>
        <v>n/a</v>
      </c>
    </row>
    <row r="2411" spans="1:22" x14ac:dyDescent="0.3">
      <c r="B2411" t="s">
        <v>192</v>
      </c>
      <c r="C2411" t="str">
        <f>IF(ISNUMBER(FIND(B2411,'Full TS'!#REF!)),"YES","N/A")</f>
        <v>N/A</v>
      </c>
      <c r="E2411" t="str">
        <f t="shared" si="51"/>
        <v>n/a</v>
      </c>
    </row>
    <row r="2412" spans="1:22" x14ac:dyDescent="0.3">
      <c r="B2412" t="s">
        <v>193</v>
      </c>
      <c r="C2412" t="str">
        <f>IF(ISNUMBER(FIND(B2412,'Full TS'!#REF!)),"YES","N/A")</f>
        <v>N/A</v>
      </c>
      <c r="E2412" t="str">
        <f t="shared" si="51"/>
        <v>n/a</v>
      </c>
    </row>
    <row r="2413" spans="1:22" x14ac:dyDescent="0.3">
      <c r="B2413" t="s">
        <v>194</v>
      </c>
      <c r="C2413" t="str">
        <f>IF(ISNUMBER(FIND(B2413,'Full TS'!#REF!)),"YES","N/A")</f>
        <v>N/A</v>
      </c>
      <c r="E2413" t="str">
        <f t="shared" si="51"/>
        <v>n/a</v>
      </c>
    </row>
    <row r="2414" spans="1:22" x14ac:dyDescent="0.3">
      <c r="B2414" t="s">
        <v>195</v>
      </c>
      <c r="C2414" t="str">
        <f>IF(ISNUMBER(FIND(B2414,'Full TS'!#REF!)),"YES","N/A")</f>
        <v>N/A</v>
      </c>
      <c r="E2414" t="str">
        <f t="shared" si="51"/>
        <v>n/a</v>
      </c>
    </row>
    <row r="2415" spans="1:22" x14ac:dyDescent="0.3">
      <c r="B2415" t="s">
        <v>196</v>
      </c>
      <c r="C2415" t="str">
        <f>IF(ISNUMBER(FIND(B2415,'Full TS'!#REF!)),"YES","N/A")</f>
        <v>N/A</v>
      </c>
      <c r="E2415" t="str">
        <f t="shared" si="51"/>
        <v>n/a</v>
      </c>
    </row>
    <row r="2416" spans="1:22" x14ac:dyDescent="0.3">
      <c r="B2416" t="s">
        <v>197</v>
      </c>
      <c r="C2416" t="str">
        <f>IF(ISNUMBER(FIND(B2416,'Full TS'!#REF!)),"YES","N/A")</f>
        <v>N/A</v>
      </c>
      <c r="E2416" t="str">
        <f t="shared" si="51"/>
        <v>n/a</v>
      </c>
    </row>
    <row r="2417" spans="2:5" x14ac:dyDescent="0.3">
      <c r="B2417" t="s">
        <v>198</v>
      </c>
      <c r="C2417" t="str">
        <f>IF(ISNUMBER(FIND(B2417,'Full TS'!#REF!)),"YES","N/A")</f>
        <v>N/A</v>
      </c>
      <c r="E2417" t="str">
        <f t="shared" si="51"/>
        <v>n/a</v>
      </c>
    </row>
    <row r="2418" spans="2:5" x14ac:dyDescent="0.3">
      <c r="B2418" t="s">
        <v>199</v>
      </c>
      <c r="C2418" t="str">
        <f>IF(ISNUMBER(FIND(B2418,'Full TS'!#REF!)),"YES","N/A")</f>
        <v>N/A</v>
      </c>
      <c r="E2418" t="str">
        <f t="shared" si="51"/>
        <v>n/a</v>
      </c>
    </row>
    <row r="2419" spans="2:5" x14ac:dyDescent="0.3">
      <c r="B2419" t="s">
        <v>200</v>
      </c>
      <c r="C2419" t="str">
        <f>IF(ISNUMBER(FIND(B2419,'Full TS'!#REF!)),"YES","N/A")</f>
        <v>N/A</v>
      </c>
      <c r="E2419" t="str">
        <f t="shared" si="51"/>
        <v>n/a</v>
      </c>
    </row>
    <row r="2420" spans="2:5" x14ac:dyDescent="0.3">
      <c r="B2420" t="s">
        <v>201</v>
      </c>
      <c r="C2420" t="str">
        <f>IF(ISNUMBER(FIND(B2420,'Full TS'!#REF!)),"YES","N/A")</f>
        <v>N/A</v>
      </c>
      <c r="E2420" t="str">
        <f t="shared" si="51"/>
        <v>n/a</v>
      </c>
    </row>
    <row r="2421" spans="2:5" x14ac:dyDescent="0.3">
      <c r="B2421" t="s">
        <v>202</v>
      </c>
      <c r="C2421" t="str">
        <f>IF(ISNUMBER(FIND(B2421,'Full TS'!#REF!)),"YES","N/A")</f>
        <v>N/A</v>
      </c>
      <c r="E2421" t="str">
        <f t="shared" si="51"/>
        <v>n/a</v>
      </c>
    </row>
    <row r="2422" spans="2:5" x14ac:dyDescent="0.3">
      <c r="B2422" t="s">
        <v>203</v>
      </c>
      <c r="C2422" t="str">
        <f>IF(ISNUMBER(FIND(B2422,'Full TS'!#REF!)),"YES","N/A")</f>
        <v>N/A</v>
      </c>
      <c r="E2422" t="str">
        <f t="shared" si="51"/>
        <v>n/a</v>
      </c>
    </row>
    <row r="2423" spans="2:5" x14ac:dyDescent="0.3">
      <c r="B2423" t="s">
        <v>204</v>
      </c>
      <c r="C2423" t="str">
        <f>IF(ISNUMBER(FIND(B2423,'Full TS'!#REF!)),"YES","N/A")</f>
        <v>N/A</v>
      </c>
      <c r="E2423" t="str">
        <f t="shared" si="51"/>
        <v>n/a</v>
      </c>
    </row>
    <row r="2424" spans="2:5" x14ac:dyDescent="0.3">
      <c r="B2424" t="s">
        <v>205</v>
      </c>
      <c r="C2424" t="str">
        <f>IF(ISNUMBER(FIND(B2424,'Full TS'!#REF!)),"YES","N/A")</f>
        <v>N/A</v>
      </c>
      <c r="E2424" t="str">
        <f t="shared" si="51"/>
        <v>n/a</v>
      </c>
    </row>
    <row r="2425" spans="2:5" x14ac:dyDescent="0.3">
      <c r="B2425" t="s">
        <v>206</v>
      </c>
      <c r="C2425" t="str">
        <f>IF(ISNUMBER(FIND(B2425,'Full TS'!#REF!)),"YES","N/A")</f>
        <v>N/A</v>
      </c>
      <c r="E2425" t="str">
        <f t="shared" si="51"/>
        <v>n/a</v>
      </c>
    </row>
    <row r="2426" spans="2:5" x14ac:dyDescent="0.3">
      <c r="B2426" t="s">
        <v>207</v>
      </c>
      <c r="C2426" t="str">
        <f>IF(ISNUMBER(FIND(B2426,'Full TS'!#REF!)),"YES","N/A")</f>
        <v>N/A</v>
      </c>
      <c r="E2426" t="str">
        <f t="shared" si="51"/>
        <v>n/a</v>
      </c>
    </row>
    <row r="2427" spans="2:5" x14ac:dyDescent="0.3">
      <c r="B2427" t="s">
        <v>208</v>
      </c>
      <c r="C2427" t="str">
        <f>IF(ISNUMBER(FIND(B2427,'Full TS'!#REF!)),"YES","N/A")</f>
        <v>N/A</v>
      </c>
      <c r="E2427" t="str">
        <f t="shared" si="51"/>
        <v>n/a</v>
      </c>
    </row>
    <row r="2428" spans="2:5" x14ac:dyDescent="0.3">
      <c r="B2428" t="s">
        <v>209</v>
      </c>
      <c r="C2428" t="str">
        <f>IF(ISNUMBER(FIND(B2428,'Full TS'!#REF!)),"YES","N/A")</f>
        <v>N/A</v>
      </c>
      <c r="E2428" t="str">
        <f t="shared" si="51"/>
        <v>n/a</v>
      </c>
    </row>
    <row r="2429" spans="2:5" x14ac:dyDescent="0.3">
      <c r="B2429" t="s">
        <v>210</v>
      </c>
      <c r="C2429" t="str">
        <f>IF(ISNUMBER(FIND(B2429,'Full TS'!#REF!)),"YES","N/A")</f>
        <v>N/A</v>
      </c>
      <c r="E2429" t="str">
        <f t="shared" si="51"/>
        <v>n/a</v>
      </c>
    </row>
    <row r="2430" spans="2:5" x14ac:dyDescent="0.3">
      <c r="B2430" t="s">
        <v>211</v>
      </c>
      <c r="C2430" t="str">
        <f>IF(ISNUMBER(FIND(B2430,'Full TS'!#REF!)),"YES","N/A")</f>
        <v>N/A</v>
      </c>
      <c r="E2430" t="str">
        <f t="shared" si="51"/>
        <v>n/a</v>
      </c>
    </row>
    <row r="2431" spans="2:5" x14ac:dyDescent="0.3">
      <c r="B2431" t="s">
        <v>199</v>
      </c>
      <c r="C2431" t="str">
        <f>IF(ISNUMBER(FIND(B2431,'Full TS'!#REF!)),"YES","N/A")</f>
        <v>N/A</v>
      </c>
      <c r="E2431" t="str">
        <f t="shared" si="51"/>
        <v>n/a</v>
      </c>
    </row>
    <row r="2432" spans="2:5" x14ac:dyDescent="0.3">
      <c r="B2432" t="s">
        <v>212</v>
      </c>
      <c r="C2432" t="str">
        <f>IF(ISNUMBER(FIND(B2432,'Full TS'!#REF!)),"YES","N/A")</f>
        <v>N/A</v>
      </c>
      <c r="E2432" t="str">
        <f t="shared" si="51"/>
        <v>n/a</v>
      </c>
    </row>
    <row r="2433" spans="1:22" x14ac:dyDescent="0.3">
      <c r="B2433" t="s">
        <v>213</v>
      </c>
      <c r="C2433" t="str">
        <f>IF(ISNUMBER(FIND(B2433,'Full TS'!#REF!)),"YES","N/A")</f>
        <v>N/A</v>
      </c>
      <c r="E2433" t="str">
        <f t="shared" si="51"/>
        <v>n/a</v>
      </c>
    </row>
    <row r="2434" spans="1:22" x14ac:dyDescent="0.3">
      <c r="B2434" t="s">
        <v>214</v>
      </c>
      <c r="C2434" t="str">
        <f>IF(ISNUMBER(FIND(B2434,'Full TS'!#REF!)),"YES","N/A")</f>
        <v>N/A</v>
      </c>
      <c r="E2434" t="str">
        <f t="shared" si="51"/>
        <v>n/a</v>
      </c>
    </row>
    <row r="2435" spans="1:22" x14ac:dyDescent="0.3">
      <c r="B2435" t="s">
        <v>215</v>
      </c>
      <c r="C2435" t="str">
        <f>IF(ISNUMBER(FIND(B2435,'Full TS'!#REF!)),"YES","N/A")</f>
        <v>N/A</v>
      </c>
      <c r="E2435" t="str">
        <f t="shared" si="51"/>
        <v>n/a</v>
      </c>
    </row>
    <row r="2436" spans="1:22" x14ac:dyDescent="0.3">
      <c r="B2436" t="s">
        <v>216</v>
      </c>
      <c r="C2436" t="str">
        <f>IF(ISNUMBER(FIND(B2436,'Full TS'!#REF!)),"YES","N/A")</f>
        <v>N/A</v>
      </c>
      <c r="E2436" t="str">
        <f t="shared" si="51"/>
        <v>n/a</v>
      </c>
    </row>
    <row r="2437" spans="1:22" x14ac:dyDescent="0.3">
      <c r="B2437" t="s">
        <v>217</v>
      </c>
      <c r="C2437" t="str">
        <f>IF(ISNUMBER(FIND(B2437,'Full TS'!#REF!)),"YES","N/A")</f>
        <v>N/A</v>
      </c>
      <c r="E2437" t="str">
        <f t="shared" si="51"/>
        <v>n/a</v>
      </c>
    </row>
    <row r="2438" spans="1:22" x14ac:dyDescent="0.3">
      <c r="B2438" t="s">
        <v>218</v>
      </c>
      <c r="C2438" t="str">
        <f>IF(ISNUMBER(FIND(B2438,'Full TS'!#REF!)),"YES","N/A")</f>
        <v>N/A</v>
      </c>
      <c r="E2438" t="str">
        <f t="shared" si="51"/>
        <v>n/a</v>
      </c>
    </row>
    <row r="2439" spans="1:22" x14ac:dyDescent="0.3">
      <c r="B2439" t="s">
        <v>219</v>
      </c>
      <c r="C2439" t="str">
        <f>IF(ISNUMBER(FIND(B2439,'Full TS'!#REF!)),"YES","N/A")</f>
        <v>N/A</v>
      </c>
      <c r="E2439" t="str">
        <f t="shared" si="51"/>
        <v>n/a</v>
      </c>
    </row>
    <row r="2440" spans="1:22" x14ac:dyDescent="0.3">
      <c r="B2440" t="s">
        <v>220</v>
      </c>
      <c r="C2440" t="str">
        <f>IF(ISNUMBER(FIND(B2440,'Full TS'!#REF!)),"YES","N/A")</f>
        <v>N/A</v>
      </c>
      <c r="E2440" t="str">
        <f t="shared" si="51"/>
        <v>n/a</v>
      </c>
    </row>
    <row r="2441" spans="1:22" x14ac:dyDescent="0.3">
      <c r="B2441" t="s">
        <v>221</v>
      </c>
      <c r="C2441" t="str">
        <f>IF(ISNUMBER(FIND(B2441,'Full TS'!#REF!)),"YES","N/A")</f>
        <v>N/A</v>
      </c>
      <c r="E2441" t="str">
        <f t="shared" si="51"/>
        <v>n/a</v>
      </c>
    </row>
    <row r="2442" spans="1:22" x14ac:dyDescent="0.3">
      <c r="B2442" t="s">
        <v>222</v>
      </c>
      <c r="C2442" t="str">
        <f>IF(ISNUMBER(FIND(B2442,'Full TS'!#REF!)),"YES","N/A")</f>
        <v>N/A</v>
      </c>
      <c r="E2442" t="str">
        <f t="shared" si="51"/>
        <v>n/a</v>
      </c>
    </row>
    <row r="2443" spans="1:22" x14ac:dyDescent="0.3">
      <c r="B2443" t="s">
        <v>223</v>
      </c>
      <c r="C2443" t="str">
        <f>IF(ISNUMBER(FIND(B2443,'Full TS'!#REF!)),"YES","N/A")</f>
        <v>N/A</v>
      </c>
      <c r="E2443" t="str">
        <f t="shared" si="51"/>
        <v>n/a</v>
      </c>
    </row>
    <row r="2444" spans="1:22" x14ac:dyDescent="0.3">
      <c r="B2444" t="s">
        <v>224</v>
      </c>
      <c r="C2444" t="str">
        <f>IF(ISNUMBER(FIND(B2444,'Full TS'!#REF!)),"YES","N/A")</f>
        <v>N/A</v>
      </c>
      <c r="E2444" t="str">
        <f t="shared" si="51"/>
        <v>n/a</v>
      </c>
    </row>
    <row r="2445" spans="1:22" x14ac:dyDescent="0.3">
      <c r="B2445" t="s">
        <v>225</v>
      </c>
      <c r="C2445" t="str">
        <f>IF(ISNUMBER(FIND(B2445,'Full TS'!#REF!)),"YES","N/A")</f>
        <v>N/A</v>
      </c>
      <c r="E2445" t="str">
        <f t="shared" si="51"/>
        <v>n/a</v>
      </c>
    </row>
    <row r="2446" spans="1:22" x14ac:dyDescent="0.3">
      <c r="B2446" t="s">
        <v>226</v>
      </c>
      <c r="C2446" t="str">
        <f>IF(ISNUMBER(FIND(B2446,'Full TS'!#REF!)),"YES","N/A")</f>
        <v>N/A</v>
      </c>
      <c r="E2446" t="str">
        <f t="shared" si="51"/>
        <v>n/a</v>
      </c>
    </row>
    <row r="2447" spans="1:22" x14ac:dyDescent="0.3">
      <c r="B2447" t="s">
        <v>229</v>
      </c>
      <c r="C2447" t="str">
        <f>IF(ISNUMBER(FIND(B2447,'Full TS'!#REF!)),"YES","N/A")</f>
        <v>N/A</v>
      </c>
      <c r="E2447" t="str">
        <f t="shared" si="51"/>
        <v>n/a</v>
      </c>
    </row>
    <row r="2448" spans="1:22" x14ac:dyDescent="0.3">
      <c r="A2448" s="27">
        <v>54</v>
      </c>
      <c r="F2448" t="e" cm="1">
        <f t="array" aca="1" ref="F2448" ca="1">VLOOKUP(INDIRECT("'"&amp;"Full TS"&amp;"'!"&amp;"B"&amp;A2448),brandcode,2,FALSE)</f>
        <v>#N/A</v>
      </c>
      <c r="G2448" cm="1">
        <f t="array" aca="1" ref="G2448" ca="1">INDIRECT("'"&amp;"Full TS"&amp;"'!"&amp;"C"&amp;A2448)</f>
        <v>0</v>
      </c>
      <c r="H2448" t="str" cm="1">
        <f t="array" aca="1" ref="H2448" ca="1">IF(ISNUMBER(SEARCH("Android",INDIRECT("'"&amp;"Full TS"&amp;"'!"&amp;"D"&amp;A2448))),"AND",IF(ISNUMBER(SEARCH("iOS",INDIRECT("'"&amp;"Full TS"&amp;"'!"&amp;"D"&amp;A2448))),"iOS",IF(ISNUMBER(SEARCH("Mobile",INDIRECT("'"&amp;"Full TS"&amp;"'!"&amp;"D"&amp;A2448))),"MOB",IF(ISNUMBER(SEARCH("Desktop",INDIRECT("'"&amp;"Full TS"&amp;"'!"&amp;"D"&amp;A2448))),"DESK",IF(ISNUMBER(SEARCH("Display",INDIRECT("'"&amp;"Full TS"&amp;"'!"&amp;"D"&amp;A2448))),"DIS","")))))</f>
        <v/>
      </c>
      <c r="I2448" cm="1">
        <f t="array" aca="1" ref="I2448" ca="1">INDIRECT("'"&amp;"Full TS"&amp;"'!"&amp;"E"&amp;A2448)</f>
        <v>0</v>
      </c>
      <c r="J2448" cm="1">
        <f t="array" aca="1" ref="J2448" ca="1">INDIRECT("'"&amp;"Full TS"&amp;"'!"&amp;"F"&amp;A2448)</f>
        <v>0</v>
      </c>
      <c r="K2448" cm="1">
        <f t="array" aca="1" ref="K2448" ca="1">INDIRECT("'"&amp;"Full TS"&amp;"'!"&amp;"G"&amp;A2448)</f>
        <v>0</v>
      </c>
      <c r="L2448" cm="1">
        <f t="array" aca="1" ref="L2448" ca="1">INDIRECT("'"&amp;"Full TS"&amp;"'!"&amp;"H"&amp;A2448)</f>
        <v>0</v>
      </c>
      <c r="M2448" cm="1">
        <f t="array" aca="1" ref="M2448" ca="1">INDIRECT("'"&amp;"Full TS"&amp;"'!"&amp;"I"&amp;A2448)</f>
        <v>0</v>
      </c>
      <c r="N2448" cm="1">
        <f t="array" aca="1" ref="N2448" ca="1">INDIRECT("'"&amp;"Full TS"&amp;"'!"&amp;"J"&amp;A2448)</f>
        <v>0</v>
      </c>
      <c r="O2448" cm="1">
        <f t="array" aca="1" ref="O2448" ca="1">INDIRECT("'"&amp;"Full TS"&amp;"'!"&amp;"K"&amp;A2448)</f>
        <v>0</v>
      </c>
      <c r="P2448" cm="1">
        <f t="array" aca="1" ref="P2448" ca="1">INDIRECT("'"&amp;"Full TS"&amp;"'!"&amp;"L"&amp;A2448)</f>
        <v>0</v>
      </c>
      <c r="Q2448" cm="1">
        <f t="array" aca="1" ref="Q2448" ca="1">INDIRECT("'"&amp;"Full TS"&amp;"'!"&amp;"M"&amp;A2448)</f>
        <v>0</v>
      </c>
      <c r="R2448" cm="1">
        <f t="array" aca="1" ref="R2448" ca="1">INDIRECT("'"&amp;"Full TS"&amp;"'!"&amp;"N"&amp;A2448)</f>
        <v>0</v>
      </c>
      <c r="S2448" t="str" cm="1">
        <f t="array" aca="1" ref="S2448" ca="1">IF(ISNUMBER(SEARCH("www.",INDIRECT("'"&amp;"Full TS"&amp;"'!"&amp;"O"&amp;A2448))),"LP","AS")</f>
        <v>AS</v>
      </c>
      <c r="T2448" cm="1">
        <f t="array" aca="1" ref="T2448" ca="1">INDIRECT("'"&amp;"Full TS"&amp;"'!"&amp;"P"&amp;A2448)</f>
        <v>0</v>
      </c>
      <c r="U2448" t="str" cm="1">
        <f t="array" aca="1" ref="U2448" ca="1">IF(ISNUMBER(SEARCH("prospecting",INDIRECT("'"&amp;"Full TS"&amp;"'!"&amp;"Q"&amp;A2448))),"P","R")</f>
        <v>R</v>
      </c>
      <c r="V2448" cm="1">
        <f t="array" aca="1" ref="V2448" ca="1">INDIRECT("'"&amp;"Full TS"&amp;"'!"&amp;"R"&amp;A2448)</f>
        <v>0</v>
      </c>
    </row>
    <row r="2449" spans="2:5" x14ac:dyDescent="0.3">
      <c r="B2449" t="s">
        <v>182</v>
      </c>
      <c r="C2449" t="s">
        <v>183</v>
      </c>
    </row>
    <row r="2450" spans="2:5" x14ac:dyDescent="0.3">
      <c r="B2450" t="s">
        <v>184</v>
      </c>
      <c r="C2450" t="str">
        <f>IF(ISNUMBER(FIND(B2450,'Full TS'!#REF!)),"YES","N/A")</f>
        <v>N/A</v>
      </c>
      <c r="E2450" t="str">
        <f>IF(C2450="n/a","n/a",_xlfn.TEXTJOIN("-",FALSE,$F$2448:$S$2448,B2450,$U$2448:$V$2448))</f>
        <v>n/a</v>
      </c>
    </row>
    <row r="2451" spans="2:5" x14ac:dyDescent="0.3">
      <c r="B2451" t="s">
        <v>185</v>
      </c>
      <c r="C2451" t="str">
        <f>IF(ISNUMBER(FIND(B2451,'Full TS'!#REF!)),"YES","N/A")</f>
        <v>N/A</v>
      </c>
      <c r="E2451" t="str">
        <f t="shared" ref="E2451:E2494" si="52">IF(C2451="n/a","n/a",_xlfn.TEXTJOIN("-",FALSE,$F$2448:$S$2448,B2451,$U$2448:$V$2448))</f>
        <v>n/a</v>
      </c>
    </row>
    <row r="2452" spans="2:5" x14ac:dyDescent="0.3">
      <c r="B2452" t="s">
        <v>186</v>
      </c>
      <c r="C2452" t="str">
        <f>IF(ISNUMBER(FIND(B2452,'Full TS'!#REF!)),"YES","N/A")</f>
        <v>N/A</v>
      </c>
      <c r="E2452" t="str">
        <f t="shared" si="52"/>
        <v>n/a</v>
      </c>
    </row>
    <row r="2453" spans="2:5" x14ac:dyDescent="0.3">
      <c r="B2453" t="s">
        <v>187</v>
      </c>
      <c r="C2453" t="str">
        <f>IF(ISNUMBER(FIND(B2453,'Full TS'!#REF!)),"YES","N/A")</f>
        <v>N/A</v>
      </c>
      <c r="E2453" t="str">
        <f t="shared" si="52"/>
        <v>n/a</v>
      </c>
    </row>
    <row r="2454" spans="2:5" x14ac:dyDescent="0.3">
      <c r="B2454" t="s">
        <v>188</v>
      </c>
      <c r="C2454" t="str">
        <f>IF(ISNUMBER(FIND(B2454,'Full TS'!#REF!)),"YES","N/A")</f>
        <v>N/A</v>
      </c>
      <c r="E2454" t="str">
        <f t="shared" si="52"/>
        <v>n/a</v>
      </c>
    </row>
    <row r="2455" spans="2:5" x14ac:dyDescent="0.3">
      <c r="B2455" t="s">
        <v>189</v>
      </c>
      <c r="C2455" t="str">
        <f>IF(ISNUMBER(FIND(B2455,'Full TS'!#REF!)),"YES","N/A")</f>
        <v>N/A</v>
      </c>
      <c r="E2455" t="str">
        <f t="shared" si="52"/>
        <v>n/a</v>
      </c>
    </row>
    <row r="2456" spans="2:5" x14ac:dyDescent="0.3">
      <c r="B2456" t="s">
        <v>190</v>
      </c>
      <c r="C2456" t="str">
        <f>IF(ISNUMBER(FIND(B2456,'Full TS'!#REF!)),"YES","N/A")</f>
        <v>N/A</v>
      </c>
      <c r="E2456" t="str">
        <f t="shared" si="52"/>
        <v>n/a</v>
      </c>
    </row>
    <row r="2457" spans="2:5" x14ac:dyDescent="0.3">
      <c r="B2457" t="s">
        <v>191</v>
      </c>
      <c r="C2457" t="str">
        <f>IF(ISNUMBER(FIND(B2457,'Full TS'!#REF!)),"YES","N/A")</f>
        <v>N/A</v>
      </c>
      <c r="E2457" t="str">
        <f t="shared" si="52"/>
        <v>n/a</v>
      </c>
    </row>
    <row r="2458" spans="2:5" x14ac:dyDescent="0.3">
      <c r="B2458" t="s">
        <v>192</v>
      </c>
      <c r="C2458" t="str">
        <f>IF(ISNUMBER(FIND(B2458,'Full TS'!#REF!)),"YES","N/A")</f>
        <v>N/A</v>
      </c>
      <c r="E2458" t="str">
        <f t="shared" si="52"/>
        <v>n/a</v>
      </c>
    </row>
    <row r="2459" spans="2:5" x14ac:dyDescent="0.3">
      <c r="B2459" t="s">
        <v>193</v>
      </c>
      <c r="C2459" t="str">
        <f>IF(ISNUMBER(FIND(B2459,'Full TS'!#REF!)),"YES","N/A")</f>
        <v>N/A</v>
      </c>
      <c r="E2459" t="str">
        <f t="shared" si="52"/>
        <v>n/a</v>
      </c>
    </row>
    <row r="2460" spans="2:5" x14ac:dyDescent="0.3">
      <c r="B2460" t="s">
        <v>194</v>
      </c>
      <c r="C2460" t="str">
        <f>IF(ISNUMBER(FIND(B2460,'Full TS'!#REF!)),"YES","N/A")</f>
        <v>N/A</v>
      </c>
      <c r="E2460" t="str">
        <f t="shared" si="52"/>
        <v>n/a</v>
      </c>
    </row>
    <row r="2461" spans="2:5" x14ac:dyDescent="0.3">
      <c r="B2461" t="s">
        <v>195</v>
      </c>
      <c r="C2461" t="str">
        <f>IF(ISNUMBER(FIND(B2461,'Full TS'!#REF!)),"YES","N/A")</f>
        <v>N/A</v>
      </c>
      <c r="E2461" t="str">
        <f t="shared" si="52"/>
        <v>n/a</v>
      </c>
    </row>
    <row r="2462" spans="2:5" x14ac:dyDescent="0.3">
      <c r="B2462" t="s">
        <v>196</v>
      </c>
      <c r="C2462" t="str">
        <f>IF(ISNUMBER(FIND(B2462,'Full TS'!#REF!)),"YES","N/A")</f>
        <v>N/A</v>
      </c>
      <c r="E2462" t="str">
        <f t="shared" si="52"/>
        <v>n/a</v>
      </c>
    </row>
    <row r="2463" spans="2:5" x14ac:dyDescent="0.3">
      <c r="B2463" t="s">
        <v>197</v>
      </c>
      <c r="C2463" t="str">
        <f>IF(ISNUMBER(FIND(B2463,'Full TS'!#REF!)),"YES","N/A")</f>
        <v>N/A</v>
      </c>
      <c r="E2463" t="str">
        <f t="shared" si="52"/>
        <v>n/a</v>
      </c>
    </row>
    <row r="2464" spans="2:5" x14ac:dyDescent="0.3">
      <c r="B2464" t="s">
        <v>198</v>
      </c>
      <c r="C2464" t="str">
        <f>IF(ISNUMBER(FIND(B2464,'Full TS'!#REF!)),"YES","N/A")</f>
        <v>N/A</v>
      </c>
      <c r="E2464" t="str">
        <f t="shared" si="52"/>
        <v>n/a</v>
      </c>
    </row>
    <row r="2465" spans="2:5" x14ac:dyDescent="0.3">
      <c r="B2465" t="s">
        <v>199</v>
      </c>
      <c r="C2465" t="str">
        <f>IF(ISNUMBER(FIND(B2465,'Full TS'!#REF!)),"YES","N/A")</f>
        <v>N/A</v>
      </c>
      <c r="E2465" t="str">
        <f t="shared" si="52"/>
        <v>n/a</v>
      </c>
    </row>
    <row r="2466" spans="2:5" x14ac:dyDescent="0.3">
      <c r="B2466" t="s">
        <v>200</v>
      </c>
      <c r="C2466" t="str">
        <f>IF(ISNUMBER(FIND(B2466,'Full TS'!#REF!)),"YES","N/A")</f>
        <v>N/A</v>
      </c>
      <c r="E2466" t="str">
        <f t="shared" si="52"/>
        <v>n/a</v>
      </c>
    </row>
    <row r="2467" spans="2:5" x14ac:dyDescent="0.3">
      <c r="B2467" t="s">
        <v>201</v>
      </c>
      <c r="C2467" t="str">
        <f>IF(ISNUMBER(FIND(B2467,'Full TS'!#REF!)),"YES","N/A")</f>
        <v>N/A</v>
      </c>
      <c r="E2467" t="str">
        <f t="shared" si="52"/>
        <v>n/a</v>
      </c>
    </row>
    <row r="2468" spans="2:5" x14ac:dyDescent="0.3">
      <c r="B2468" t="s">
        <v>202</v>
      </c>
      <c r="C2468" t="str">
        <f>IF(ISNUMBER(FIND(B2468,'Full TS'!#REF!)),"YES","N/A")</f>
        <v>N/A</v>
      </c>
      <c r="E2468" t="str">
        <f t="shared" si="52"/>
        <v>n/a</v>
      </c>
    </row>
    <row r="2469" spans="2:5" x14ac:dyDescent="0.3">
      <c r="B2469" t="s">
        <v>203</v>
      </c>
      <c r="C2469" t="str">
        <f>IF(ISNUMBER(FIND(B2469,'Full TS'!#REF!)),"YES","N/A")</f>
        <v>N/A</v>
      </c>
      <c r="E2469" t="str">
        <f t="shared" si="52"/>
        <v>n/a</v>
      </c>
    </row>
    <row r="2470" spans="2:5" x14ac:dyDescent="0.3">
      <c r="B2470" t="s">
        <v>204</v>
      </c>
      <c r="C2470" t="str">
        <f>IF(ISNUMBER(FIND(B2470,'Full TS'!#REF!)),"YES","N/A")</f>
        <v>N/A</v>
      </c>
      <c r="E2470" t="str">
        <f t="shared" si="52"/>
        <v>n/a</v>
      </c>
    </row>
    <row r="2471" spans="2:5" x14ac:dyDescent="0.3">
      <c r="B2471" t="s">
        <v>205</v>
      </c>
      <c r="C2471" t="str">
        <f>IF(ISNUMBER(FIND(B2471,'Full TS'!#REF!)),"YES","N/A")</f>
        <v>N/A</v>
      </c>
      <c r="E2471" t="str">
        <f t="shared" si="52"/>
        <v>n/a</v>
      </c>
    </row>
    <row r="2472" spans="2:5" x14ac:dyDescent="0.3">
      <c r="B2472" t="s">
        <v>206</v>
      </c>
      <c r="C2472" t="str">
        <f>IF(ISNUMBER(FIND(B2472,'Full TS'!#REF!)),"YES","N/A")</f>
        <v>N/A</v>
      </c>
      <c r="E2472" t="str">
        <f t="shared" si="52"/>
        <v>n/a</v>
      </c>
    </row>
    <row r="2473" spans="2:5" x14ac:dyDescent="0.3">
      <c r="B2473" t="s">
        <v>207</v>
      </c>
      <c r="C2473" t="str">
        <f>IF(ISNUMBER(FIND(B2473,'Full TS'!#REF!)),"YES","N/A")</f>
        <v>N/A</v>
      </c>
      <c r="E2473" t="str">
        <f t="shared" si="52"/>
        <v>n/a</v>
      </c>
    </row>
    <row r="2474" spans="2:5" x14ac:dyDescent="0.3">
      <c r="B2474" t="s">
        <v>208</v>
      </c>
      <c r="C2474" t="str">
        <f>IF(ISNUMBER(FIND(B2474,'Full TS'!#REF!)),"YES","N/A")</f>
        <v>N/A</v>
      </c>
      <c r="E2474" t="str">
        <f t="shared" si="52"/>
        <v>n/a</v>
      </c>
    </row>
    <row r="2475" spans="2:5" x14ac:dyDescent="0.3">
      <c r="B2475" t="s">
        <v>209</v>
      </c>
      <c r="C2475" t="str">
        <f>IF(ISNUMBER(FIND(B2475,'Full TS'!#REF!)),"YES","N/A")</f>
        <v>N/A</v>
      </c>
      <c r="E2475" t="str">
        <f t="shared" si="52"/>
        <v>n/a</v>
      </c>
    </row>
    <row r="2476" spans="2:5" x14ac:dyDescent="0.3">
      <c r="B2476" t="s">
        <v>210</v>
      </c>
      <c r="C2476" t="str">
        <f>IF(ISNUMBER(FIND(B2476,'Full TS'!#REF!)),"YES","N/A")</f>
        <v>N/A</v>
      </c>
      <c r="E2476" t="str">
        <f t="shared" si="52"/>
        <v>n/a</v>
      </c>
    </row>
    <row r="2477" spans="2:5" x14ac:dyDescent="0.3">
      <c r="B2477" t="s">
        <v>211</v>
      </c>
      <c r="C2477" t="str">
        <f>IF(ISNUMBER(FIND(B2477,'Full TS'!#REF!)),"YES","N/A")</f>
        <v>N/A</v>
      </c>
      <c r="E2477" t="str">
        <f t="shared" si="52"/>
        <v>n/a</v>
      </c>
    </row>
    <row r="2478" spans="2:5" x14ac:dyDescent="0.3">
      <c r="B2478" t="s">
        <v>199</v>
      </c>
      <c r="C2478" t="str">
        <f>IF(ISNUMBER(FIND(B2478,'Full TS'!#REF!)),"YES","N/A")</f>
        <v>N/A</v>
      </c>
      <c r="E2478" t="str">
        <f t="shared" si="52"/>
        <v>n/a</v>
      </c>
    </row>
    <row r="2479" spans="2:5" x14ac:dyDescent="0.3">
      <c r="B2479" t="s">
        <v>212</v>
      </c>
      <c r="C2479" t="str">
        <f>IF(ISNUMBER(FIND(B2479,'Full TS'!#REF!)),"YES","N/A")</f>
        <v>N/A</v>
      </c>
      <c r="E2479" t="str">
        <f t="shared" si="52"/>
        <v>n/a</v>
      </c>
    </row>
    <row r="2480" spans="2:5" x14ac:dyDescent="0.3">
      <c r="B2480" t="s">
        <v>213</v>
      </c>
      <c r="C2480" t="str">
        <f>IF(ISNUMBER(FIND(B2480,'Full TS'!#REF!)),"YES","N/A")</f>
        <v>N/A</v>
      </c>
      <c r="E2480" t="str">
        <f t="shared" si="52"/>
        <v>n/a</v>
      </c>
    </row>
    <row r="2481" spans="1:22" x14ac:dyDescent="0.3">
      <c r="B2481" t="s">
        <v>214</v>
      </c>
      <c r="C2481" t="str">
        <f>IF(ISNUMBER(FIND(B2481,'Full TS'!#REF!)),"YES","N/A")</f>
        <v>N/A</v>
      </c>
      <c r="E2481" t="str">
        <f t="shared" si="52"/>
        <v>n/a</v>
      </c>
    </row>
    <row r="2482" spans="1:22" x14ac:dyDescent="0.3">
      <c r="B2482" t="s">
        <v>215</v>
      </c>
      <c r="C2482" t="str">
        <f>IF(ISNUMBER(FIND(B2482,'Full TS'!#REF!)),"YES","N/A")</f>
        <v>N/A</v>
      </c>
      <c r="E2482" t="str">
        <f t="shared" si="52"/>
        <v>n/a</v>
      </c>
    </row>
    <row r="2483" spans="1:22" x14ac:dyDescent="0.3">
      <c r="B2483" t="s">
        <v>216</v>
      </c>
      <c r="C2483" t="str">
        <f>IF(ISNUMBER(FIND(B2483,'Full TS'!#REF!)),"YES","N/A")</f>
        <v>N/A</v>
      </c>
      <c r="E2483" t="str">
        <f t="shared" si="52"/>
        <v>n/a</v>
      </c>
    </row>
    <row r="2484" spans="1:22" x14ac:dyDescent="0.3">
      <c r="B2484" t="s">
        <v>217</v>
      </c>
      <c r="C2484" t="str">
        <f>IF(ISNUMBER(FIND(B2484,'Full TS'!#REF!)),"YES","N/A")</f>
        <v>N/A</v>
      </c>
      <c r="E2484" t="str">
        <f t="shared" si="52"/>
        <v>n/a</v>
      </c>
    </row>
    <row r="2485" spans="1:22" x14ac:dyDescent="0.3">
      <c r="B2485" t="s">
        <v>218</v>
      </c>
      <c r="C2485" t="str">
        <f>IF(ISNUMBER(FIND(B2485,'Full TS'!#REF!)),"YES","N/A")</f>
        <v>N/A</v>
      </c>
      <c r="E2485" t="str">
        <f t="shared" si="52"/>
        <v>n/a</v>
      </c>
    </row>
    <row r="2486" spans="1:22" x14ac:dyDescent="0.3">
      <c r="B2486" t="s">
        <v>219</v>
      </c>
      <c r="C2486" t="str">
        <f>IF(ISNUMBER(FIND(B2486,'Full TS'!#REF!)),"YES","N/A")</f>
        <v>N/A</v>
      </c>
      <c r="E2486" t="str">
        <f t="shared" si="52"/>
        <v>n/a</v>
      </c>
    </row>
    <row r="2487" spans="1:22" x14ac:dyDescent="0.3">
      <c r="B2487" t="s">
        <v>220</v>
      </c>
      <c r="C2487" t="str">
        <f>IF(ISNUMBER(FIND(B2487,'Full TS'!#REF!)),"YES","N/A")</f>
        <v>N/A</v>
      </c>
      <c r="E2487" t="str">
        <f t="shared" si="52"/>
        <v>n/a</v>
      </c>
    </row>
    <row r="2488" spans="1:22" x14ac:dyDescent="0.3">
      <c r="B2488" t="s">
        <v>221</v>
      </c>
      <c r="C2488" t="str">
        <f>IF(ISNUMBER(FIND(B2488,'Full TS'!#REF!)),"YES","N/A")</f>
        <v>N/A</v>
      </c>
      <c r="E2488" t="str">
        <f t="shared" si="52"/>
        <v>n/a</v>
      </c>
    </row>
    <row r="2489" spans="1:22" x14ac:dyDescent="0.3">
      <c r="B2489" t="s">
        <v>222</v>
      </c>
      <c r="C2489" t="str">
        <f>IF(ISNUMBER(FIND(B2489,'Full TS'!#REF!)),"YES","N/A")</f>
        <v>N/A</v>
      </c>
      <c r="E2489" t="str">
        <f t="shared" si="52"/>
        <v>n/a</v>
      </c>
    </row>
    <row r="2490" spans="1:22" x14ac:dyDescent="0.3">
      <c r="B2490" t="s">
        <v>223</v>
      </c>
      <c r="C2490" t="str">
        <f>IF(ISNUMBER(FIND(B2490,'Full TS'!#REF!)),"YES","N/A")</f>
        <v>N/A</v>
      </c>
      <c r="E2490" t="str">
        <f t="shared" si="52"/>
        <v>n/a</v>
      </c>
    </row>
    <row r="2491" spans="1:22" x14ac:dyDescent="0.3">
      <c r="B2491" t="s">
        <v>224</v>
      </c>
      <c r="C2491" t="str">
        <f>IF(ISNUMBER(FIND(B2491,'Full TS'!#REF!)),"YES","N/A")</f>
        <v>N/A</v>
      </c>
      <c r="E2491" t="str">
        <f t="shared" si="52"/>
        <v>n/a</v>
      </c>
    </row>
    <row r="2492" spans="1:22" x14ac:dyDescent="0.3">
      <c r="B2492" t="s">
        <v>225</v>
      </c>
      <c r="C2492" t="str">
        <f>IF(ISNUMBER(FIND(B2492,'Full TS'!#REF!)),"YES","N/A")</f>
        <v>N/A</v>
      </c>
      <c r="E2492" t="str">
        <f t="shared" si="52"/>
        <v>n/a</v>
      </c>
    </row>
    <row r="2493" spans="1:22" x14ac:dyDescent="0.3">
      <c r="B2493" t="s">
        <v>226</v>
      </c>
      <c r="C2493" t="str">
        <f>IF(ISNUMBER(FIND(B2493,'Full TS'!#REF!)),"YES","N/A")</f>
        <v>N/A</v>
      </c>
      <c r="E2493" t="str">
        <f t="shared" si="52"/>
        <v>n/a</v>
      </c>
    </row>
    <row r="2494" spans="1:22" x14ac:dyDescent="0.3">
      <c r="B2494" t="s">
        <v>229</v>
      </c>
      <c r="C2494" t="str">
        <f>IF(ISNUMBER(FIND(B2494,'Full TS'!#REF!)),"YES","N/A")</f>
        <v>N/A</v>
      </c>
      <c r="E2494" t="str">
        <f t="shared" si="52"/>
        <v>n/a</v>
      </c>
    </row>
    <row r="2495" spans="1:22" x14ac:dyDescent="0.3">
      <c r="A2495" s="27">
        <v>55</v>
      </c>
      <c r="F2495" t="e" cm="1">
        <f t="array" aca="1" ref="F2495" ca="1">VLOOKUP(INDIRECT("'"&amp;"Full TS"&amp;"'!"&amp;"B"&amp;A2495),brandcode,2,FALSE)</f>
        <v>#N/A</v>
      </c>
      <c r="G2495" cm="1">
        <f t="array" aca="1" ref="G2495" ca="1">INDIRECT("'"&amp;"Full TS"&amp;"'!"&amp;"C"&amp;A2495)</f>
        <v>0</v>
      </c>
      <c r="H2495" t="str" cm="1">
        <f t="array" aca="1" ref="H2495" ca="1">IF(ISNUMBER(SEARCH("Android",INDIRECT("'"&amp;"Full TS"&amp;"'!"&amp;"D"&amp;A2495))),"AND",IF(ISNUMBER(SEARCH("iOS",INDIRECT("'"&amp;"Full TS"&amp;"'!"&amp;"D"&amp;A2495))),"iOS",IF(ISNUMBER(SEARCH("Mobile",INDIRECT("'"&amp;"Full TS"&amp;"'!"&amp;"D"&amp;A2495))),"MOB",IF(ISNUMBER(SEARCH("Desktop",INDIRECT("'"&amp;"Full TS"&amp;"'!"&amp;"D"&amp;A2495))),"DESK",IF(ISNUMBER(SEARCH("Display",INDIRECT("'"&amp;"Full TS"&amp;"'!"&amp;"D"&amp;A2495))),"DIS","")))))</f>
        <v/>
      </c>
      <c r="I2495" cm="1">
        <f t="array" aca="1" ref="I2495" ca="1">INDIRECT("'"&amp;"Full TS"&amp;"'!"&amp;"E"&amp;A2495)</f>
        <v>0</v>
      </c>
      <c r="J2495" cm="1">
        <f t="array" aca="1" ref="J2495" ca="1">INDIRECT("'"&amp;"Full TS"&amp;"'!"&amp;"F"&amp;A2495)</f>
        <v>0</v>
      </c>
      <c r="K2495" cm="1">
        <f t="array" aca="1" ref="K2495" ca="1">INDIRECT("'"&amp;"Full TS"&amp;"'!"&amp;"G"&amp;A2495)</f>
        <v>0</v>
      </c>
      <c r="L2495" cm="1">
        <f t="array" aca="1" ref="L2495" ca="1">INDIRECT("'"&amp;"Full TS"&amp;"'!"&amp;"H"&amp;A2495)</f>
        <v>0</v>
      </c>
      <c r="M2495" cm="1">
        <f t="array" aca="1" ref="M2495" ca="1">INDIRECT("'"&amp;"Full TS"&amp;"'!"&amp;"I"&amp;A2495)</f>
        <v>0</v>
      </c>
      <c r="N2495" cm="1">
        <f t="array" aca="1" ref="N2495" ca="1">INDIRECT("'"&amp;"Full TS"&amp;"'!"&amp;"J"&amp;A2495)</f>
        <v>0</v>
      </c>
      <c r="O2495" cm="1">
        <f t="array" aca="1" ref="O2495" ca="1">INDIRECT("'"&amp;"Full TS"&amp;"'!"&amp;"K"&amp;A2495)</f>
        <v>0</v>
      </c>
      <c r="P2495" cm="1">
        <f t="array" aca="1" ref="P2495" ca="1">INDIRECT("'"&amp;"Full TS"&amp;"'!"&amp;"L"&amp;A2495)</f>
        <v>0</v>
      </c>
      <c r="Q2495" cm="1">
        <f t="array" aca="1" ref="Q2495" ca="1">INDIRECT("'"&amp;"Full TS"&amp;"'!"&amp;"M"&amp;A2495)</f>
        <v>0</v>
      </c>
      <c r="R2495" cm="1">
        <f t="array" aca="1" ref="R2495" ca="1">INDIRECT("'"&amp;"Full TS"&amp;"'!"&amp;"N"&amp;A2495)</f>
        <v>0</v>
      </c>
      <c r="S2495" t="str" cm="1">
        <f t="array" aca="1" ref="S2495" ca="1">IF(ISNUMBER(SEARCH("www.",INDIRECT("'"&amp;"Full TS"&amp;"'!"&amp;"O"&amp;A2495))),"LP","AS")</f>
        <v>AS</v>
      </c>
      <c r="T2495" cm="1">
        <f t="array" aca="1" ref="T2495" ca="1">INDIRECT("'"&amp;"Full TS"&amp;"'!"&amp;"P"&amp;A2495)</f>
        <v>0</v>
      </c>
      <c r="U2495" t="str" cm="1">
        <f t="array" aca="1" ref="U2495" ca="1">IF(ISNUMBER(SEARCH("prospecting",INDIRECT("'"&amp;"Full TS"&amp;"'!"&amp;"Q"&amp;A2495))),"P","R")</f>
        <v>R</v>
      </c>
      <c r="V2495" cm="1">
        <f t="array" aca="1" ref="V2495" ca="1">INDIRECT("'"&amp;"Full TS"&amp;"'!"&amp;"R"&amp;A2495)</f>
        <v>0</v>
      </c>
    </row>
    <row r="2496" spans="1:22" x14ac:dyDescent="0.3">
      <c r="B2496" t="s">
        <v>182</v>
      </c>
      <c r="C2496" t="s">
        <v>183</v>
      </c>
    </row>
    <row r="2497" spans="2:5" x14ac:dyDescent="0.3">
      <c r="B2497" t="s">
        <v>184</v>
      </c>
      <c r="C2497" t="str">
        <f>IF(ISNUMBER(FIND(B2497,'Full TS'!#REF!)),"YES","N/A")</f>
        <v>N/A</v>
      </c>
      <c r="E2497" t="str">
        <f>IF(C2497="n/a","n/a",_xlfn.TEXTJOIN("-",FALSE,$F$2495:$S$2495,B2497,$U$2495:$V$2495))</f>
        <v>n/a</v>
      </c>
    </row>
    <row r="2498" spans="2:5" x14ac:dyDescent="0.3">
      <c r="B2498" t="s">
        <v>185</v>
      </c>
      <c r="C2498" t="str">
        <f>IF(ISNUMBER(FIND(B2498,'Full TS'!#REF!)),"YES","N/A")</f>
        <v>N/A</v>
      </c>
      <c r="E2498" t="str">
        <f t="shared" ref="E2498:E2541" si="53">IF(C2498="n/a","n/a",_xlfn.TEXTJOIN("-",FALSE,$F$2495:$S$2495,B2498,$U$2495:$V$2495))</f>
        <v>n/a</v>
      </c>
    </row>
    <row r="2499" spans="2:5" x14ac:dyDescent="0.3">
      <c r="B2499" t="s">
        <v>186</v>
      </c>
      <c r="C2499" t="str">
        <f>IF(ISNUMBER(FIND(B2499,'Full TS'!#REF!)),"YES","N/A")</f>
        <v>N/A</v>
      </c>
      <c r="E2499" t="str">
        <f t="shared" si="53"/>
        <v>n/a</v>
      </c>
    </row>
    <row r="2500" spans="2:5" x14ac:dyDescent="0.3">
      <c r="B2500" t="s">
        <v>187</v>
      </c>
      <c r="C2500" t="str">
        <f>IF(ISNUMBER(FIND(B2500,'Full TS'!#REF!)),"YES","N/A")</f>
        <v>N/A</v>
      </c>
      <c r="E2500" t="str">
        <f t="shared" si="53"/>
        <v>n/a</v>
      </c>
    </row>
    <row r="2501" spans="2:5" x14ac:dyDescent="0.3">
      <c r="B2501" t="s">
        <v>188</v>
      </c>
      <c r="C2501" t="str">
        <f>IF(ISNUMBER(FIND(B2501,'Full TS'!#REF!)),"YES","N/A")</f>
        <v>N/A</v>
      </c>
      <c r="E2501" t="str">
        <f t="shared" si="53"/>
        <v>n/a</v>
      </c>
    </row>
    <row r="2502" spans="2:5" x14ac:dyDescent="0.3">
      <c r="B2502" t="s">
        <v>189</v>
      </c>
      <c r="C2502" t="str">
        <f>IF(ISNUMBER(FIND(B2502,'Full TS'!#REF!)),"YES","N/A")</f>
        <v>N/A</v>
      </c>
      <c r="E2502" t="str">
        <f t="shared" si="53"/>
        <v>n/a</v>
      </c>
    </row>
    <row r="2503" spans="2:5" x14ac:dyDescent="0.3">
      <c r="B2503" t="s">
        <v>190</v>
      </c>
      <c r="C2503" t="str">
        <f>IF(ISNUMBER(FIND(B2503,'Full TS'!#REF!)),"YES","N/A")</f>
        <v>N/A</v>
      </c>
      <c r="E2503" t="str">
        <f t="shared" si="53"/>
        <v>n/a</v>
      </c>
    </row>
    <row r="2504" spans="2:5" x14ac:dyDescent="0.3">
      <c r="B2504" t="s">
        <v>191</v>
      </c>
      <c r="C2504" t="str">
        <f>IF(ISNUMBER(FIND(B2504,'Full TS'!#REF!)),"YES","N/A")</f>
        <v>N/A</v>
      </c>
      <c r="E2504" t="str">
        <f t="shared" si="53"/>
        <v>n/a</v>
      </c>
    </row>
    <row r="2505" spans="2:5" x14ac:dyDescent="0.3">
      <c r="B2505" t="s">
        <v>192</v>
      </c>
      <c r="C2505" t="str">
        <f>IF(ISNUMBER(FIND(B2505,'Full TS'!#REF!)),"YES","N/A")</f>
        <v>N/A</v>
      </c>
      <c r="E2505" t="str">
        <f t="shared" si="53"/>
        <v>n/a</v>
      </c>
    </row>
    <row r="2506" spans="2:5" x14ac:dyDescent="0.3">
      <c r="B2506" t="s">
        <v>193</v>
      </c>
      <c r="C2506" t="str">
        <f>IF(ISNUMBER(FIND(B2506,'Full TS'!#REF!)),"YES","N/A")</f>
        <v>N/A</v>
      </c>
      <c r="E2506" t="str">
        <f t="shared" si="53"/>
        <v>n/a</v>
      </c>
    </row>
    <row r="2507" spans="2:5" x14ac:dyDescent="0.3">
      <c r="B2507" t="s">
        <v>194</v>
      </c>
      <c r="C2507" t="str">
        <f>IF(ISNUMBER(FIND(B2507,'Full TS'!#REF!)),"YES","N/A")</f>
        <v>N/A</v>
      </c>
      <c r="E2507" t="str">
        <f t="shared" si="53"/>
        <v>n/a</v>
      </c>
    </row>
    <row r="2508" spans="2:5" x14ac:dyDescent="0.3">
      <c r="B2508" t="s">
        <v>195</v>
      </c>
      <c r="C2508" t="str">
        <f>IF(ISNUMBER(FIND(B2508,'Full TS'!#REF!)),"YES","N/A")</f>
        <v>N/A</v>
      </c>
      <c r="E2508" t="str">
        <f t="shared" si="53"/>
        <v>n/a</v>
      </c>
    </row>
    <row r="2509" spans="2:5" x14ac:dyDescent="0.3">
      <c r="B2509" t="s">
        <v>196</v>
      </c>
      <c r="C2509" t="str">
        <f>IF(ISNUMBER(FIND(B2509,'Full TS'!#REF!)),"YES","N/A")</f>
        <v>N/A</v>
      </c>
      <c r="E2509" t="str">
        <f t="shared" si="53"/>
        <v>n/a</v>
      </c>
    </row>
    <row r="2510" spans="2:5" x14ac:dyDescent="0.3">
      <c r="B2510" t="s">
        <v>197</v>
      </c>
      <c r="C2510" t="str">
        <f>IF(ISNUMBER(FIND(B2510,'Full TS'!#REF!)),"YES","N/A")</f>
        <v>N/A</v>
      </c>
      <c r="E2510" t="str">
        <f t="shared" si="53"/>
        <v>n/a</v>
      </c>
    </row>
    <row r="2511" spans="2:5" x14ac:dyDescent="0.3">
      <c r="B2511" t="s">
        <v>198</v>
      </c>
      <c r="C2511" t="str">
        <f>IF(ISNUMBER(FIND(B2511,'Full TS'!#REF!)),"YES","N/A")</f>
        <v>N/A</v>
      </c>
      <c r="E2511" t="str">
        <f t="shared" si="53"/>
        <v>n/a</v>
      </c>
    </row>
    <row r="2512" spans="2:5" x14ac:dyDescent="0.3">
      <c r="B2512" t="s">
        <v>199</v>
      </c>
      <c r="C2512" t="str">
        <f>IF(ISNUMBER(FIND(B2512,'Full TS'!#REF!)),"YES","N/A")</f>
        <v>N/A</v>
      </c>
      <c r="E2512" t="str">
        <f t="shared" si="53"/>
        <v>n/a</v>
      </c>
    </row>
    <row r="2513" spans="2:5" x14ac:dyDescent="0.3">
      <c r="B2513" t="s">
        <v>200</v>
      </c>
      <c r="C2513" t="str">
        <f>IF(ISNUMBER(FIND(B2513,'Full TS'!#REF!)),"YES","N/A")</f>
        <v>N/A</v>
      </c>
      <c r="E2513" t="str">
        <f t="shared" si="53"/>
        <v>n/a</v>
      </c>
    </row>
    <row r="2514" spans="2:5" x14ac:dyDescent="0.3">
      <c r="B2514" t="s">
        <v>201</v>
      </c>
      <c r="C2514" t="str">
        <f>IF(ISNUMBER(FIND(B2514,'Full TS'!#REF!)),"YES","N/A")</f>
        <v>N/A</v>
      </c>
      <c r="E2514" t="str">
        <f t="shared" si="53"/>
        <v>n/a</v>
      </c>
    </row>
    <row r="2515" spans="2:5" x14ac:dyDescent="0.3">
      <c r="B2515" t="s">
        <v>202</v>
      </c>
      <c r="C2515" t="str">
        <f>IF(ISNUMBER(FIND(B2515,'Full TS'!#REF!)),"YES","N/A")</f>
        <v>N/A</v>
      </c>
      <c r="E2515" t="str">
        <f t="shared" si="53"/>
        <v>n/a</v>
      </c>
    </row>
    <row r="2516" spans="2:5" x14ac:dyDescent="0.3">
      <c r="B2516" t="s">
        <v>203</v>
      </c>
      <c r="C2516" t="str">
        <f>IF(ISNUMBER(FIND(B2516,'Full TS'!#REF!)),"YES","N/A")</f>
        <v>N/A</v>
      </c>
      <c r="E2516" t="str">
        <f t="shared" si="53"/>
        <v>n/a</v>
      </c>
    </row>
    <row r="2517" spans="2:5" x14ac:dyDescent="0.3">
      <c r="B2517" t="s">
        <v>204</v>
      </c>
      <c r="C2517" t="str">
        <f>IF(ISNUMBER(FIND(B2517,'Full TS'!#REF!)),"YES","N/A")</f>
        <v>N/A</v>
      </c>
      <c r="E2517" t="str">
        <f t="shared" si="53"/>
        <v>n/a</v>
      </c>
    </row>
    <row r="2518" spans="2:5" x14ac:dyDescent="0.3">
      <c r="B2518" t="s">
        <v>205</v>
      </c>
      <c r="C2518" t="str">
        <f>IF(ISNUMBER(FIND(B2518,'Full TS'!#REF!)),"YES","N/A")</f>
        <v>N/A</v>
      </c>
      <c r="E2518" t="str">
        <f t="shared" si="53"/>
        <v>n/a</v>
      </c>
    </row>
    <row r="2519" spans="2:5" x14ac:dyDescent="0.3">
      <c r="B2519" t="s">
        <v>206</v>
      </c>
      <c r="C2519" t="str">
        <f>IF(ISNUMBER(FIND(B2519,'Full TS'!#REF!)),"YES","N/A")</f>
        <v>N/A</v>
      </c>
      <c r="E2519" t="str">
        <f t="shared" si="53"/>
        <v>n/a</v>
      </c>
    </row>
    <row r="2520" spans="2:5" x14ac:dyDescent="0.3">
      <c r="B2520" t="s">
        <v>207</v>
      </c>
      <c r="C2520" t="str">
        <f>IF(ISNUMBER(FIND(B2520,'Full TS'!#REF!)),"YES","N/A")</f>
        <v>N/A</v>
      </c>
      <c r="E2520" t="str">
        <f t="shared" si="53"/>
        <v>n/a</v>
      </c>
    </row>
    <row r="2521" spans="2:5" x14ac:dyDescent="0.3">
      <c r="B2521" t="s">
        <v>208</v>
      </c>
      <c r="C2521" t="str">
        <f>IF(ISNUMBER(FIND(B2521,'Full TS'!#REF!)),"YES","N/A")</f>
        <v>N/A</v>
      </c>
      <c r="E2521" t="str">
        <f t="shared" si="53"/>
        <v>n/a</v>
      </c>
    </row>
    <row r="2522" spans="2:5" x14ac:dyDescent="0.3">
      <c r="B2522" t="s">
        <v>209</v>
      </c>
      <c r="C2522" t="str">
        <f>IF(ISNUMBER(FIND(B2522,'Full TS'!#REF!)),"YES","N/A")</f>
        <v>N/A</v>
      </c>
      <c r="E2522" t="str">
        <f t="shared" si="53"/>
        <v>n/a</v>
      </c>
    </row>
    <row r="2523" spans="2:5" x14ac:dyDescent="0.3">
      <c r="B2523" t="s">
        <v>210</v>
      </c>
      <c r="C2523" t="str">
        <f>IF(ISNUMBER(FIND(B2523,'Full TS'!#REF!)),"YES","N/A")</f>
        <v>N/A</v>
      </c>
      <c r="E2523" t="str">
        <f t="shared" si="53"/>
        <v>n/a</v>
      </c>
    </row>
    <row r="2524" spans="2:5" x14ac:dyDescent="0.3">
      <c r="B2524" t="s">
        <v>211</v>
      </c>
      <c r="C2524" t="str">
        <f>IF(ISNUMBER(FIND(B2524,'Full TS'!#REF!)),"YES","N/A")</f>
        <v>N/A</v>
      </c>
      <c r="E2524" t="str">
        <f t="shared" si="53"/>
        <v>n/a</v>
      </c>
    </row>
    <row r="2525" spans="2:5" x14ac:dyDescent="0.3">
      <c r="B2525" t="s">
        <v>199</v>
      </c>
      <c r="C2525" t="str">
        <f>IF(ISNUMBER(FIND(B2525,'Full TS'!#REF!)),"YES","N/A")</f>
        <v>N/A</v>
      </c>
      <c r="E2525" t="str">
        <f t="shared" si="53"/>
        <v>n/a</v>
      </c>
    </row>
    <row r="2526" spans="2:5" x14ac:dyDescent="0.3">
      <c r="B2526" t="s">
        <v>212</v>
      </c>
      <c r="C2526" t="str">
        <f>IF(ISNUMBER(FIND(B2526,'Full TS'!#REF!)),"YES","N/A")</f>
        <v>N/A</v>
      </c>
      <c r="E2526" t="str">
        <f t="shared" si="53"/>
        <v>n/a</v>
      </c>
    </row>
    <row r="2527" spans="2:5" x14ac:dyDescent="0.3">
      <c r="B2527" t="s">
        <v>213</v>
      </c>
      <c r="C2527" t="str">
        <f>IF(ISNUMBER(FIND(B2527,'Full TS'!#REF!)),"YES","N/A")</f>
        <v>N/A</v>
      </c>
      <c r="E2527" t="str">
        <f t="shared" si="53"/>
        <v>n/a</v>
      </c>
    </row>
    <row r="2528" spans="2:5" x14ac:dyDescent="0.3">
      <c r="B2528" t="s">
        <v>214</v>
      </c>
      <c r="C2528" t="str">
        <f>IF(ISNUMBER(FIND(B2528,'Full TS'!#REF!)),"YES","N/A")</f>
        <v>N/A</v>
      </c>
      <c r="E2528" t="str">
        <f t="shared" si="53"/>
        <v>n/a</v>
      </c>
    </row>
    <row r="2529" spans="1:22" x14ac:dyDescent="0.3">
      <c r="B2529" t="s">
        <v>215</v>
      </c>
      <c r="C2529" t="str">
        <f>IF(ISNUMBER(FIND(B2529,'Full TS'!#REF!)),"YES","N/A")</f>
        <v>N/A</v>
      </c>
      <c r="E2529" t="str">
        <f t="shared" si="53"/>
        <v>n/a</v>
      </c>
    </row>
    <row r="2530" spans="1:22" x14ac:dyDescent="0.3">
      <c r="B2530" t="s">
        <v>216</v>
      </c>
      <c r="C2530" t="str">
        <f>IF(ISNUMBER(FIND(B2530,'Full TS'!#REF!)),"YES","N/A")</f>
        <v>N/A</v>
      </c>
      <c r="E2530" t="str">
        <f t="shared" si="53"/>
        <v>n/a</v>
      </c>
    </row>
    <row r="2531" spans="1:22" x14ac:dyDescent="0.3">
      <c r="B2531" t="s">
        <v>217</v>
      </c>
      <c r="C2531" t="str">
        <f>IF(ISNUMBER(FIND(B2531,'Full TS'!#REF!)),"YES","N/A")</f>
        <v>N/A</v>
      </c>
      <c r="E2531" t="str">
        <f t="shared" si="53"/>
        <v>n/a</v>
      </c>
    </row>
    <row r="2532" spans="1:22" x14ac:dyDescent="0.3">
      <c r="B2532" t="s">
        <v>218</v>
      </c>
      <c r="C2532" t="str">
        <f>IF(ISNUMBER(FIND(B2532,'Full TS'!#REF!)),"YES","N/A")</f>
        <v>N/A</v>
      </c>
      <c r="E2532" t="str">
        <f t="shared" si="53"/>
        <v>n/a</v>
      </c>
    </row>
    <row r="2533" spans="1:22" x14ac:dyDescent="0.3">
      <c r="B2533" t="s">
        <v>219</v>
      </c>
      <c r="C2533" t="str">
        <f>IF(ISNUMBER(FIND(B2533,'Full TS'!#REF!)),"YES","N/A")</f>
        <v>N/A</v>
      </c>
      <c r="E2533" t="str">
        <f t="shared" si="53"/>
        <v>n/a</v>
      </c>
    </row>
    <row r="2534" spans="1:22" x14ac:dyDescent="0.3">
      <c r="B2534" t="s">
        <v>220</v>
      </c>
      <c r="C2534" t="str">
        <f>IF(ISNUMBER(FIND(B2534,'Full TS'!#REF!)),"YES","N/A")</f>
        <v>N/A</v>
      </c>
      <c r="E2534" t="str">
        <f t="shared" si="53"/>
        <v>n/a</v>
      </c>
    </row>
    <row r="2535" spans="1:22" x14ac:dyDescent="0.3">
      <c r="B2535" t="s">
        <v>221</v>
      </c>
      <c r="C2535" t="str">
        <f>IF(ISNUMBER(FIND(B2535,'Full TS'!#REF!)),"YES","N/A")</f>
        <v>N/A</v>
      </c>
      <c r="E2535" t="str">
        <f t="shared" si="53"/>
        <v>n/a</v>
      </c>
    </row>
    <row r="2536" spans="1:22" x14ac:dyDescent="0.3">
      <c r="B2536" t="s">
        <v>222</v>
      </c>
      <c r="C2536" t="str">
        <f>IF(ISNUMBER(FIND(B2536,'Full TS'!#REF!)),"YES","N/A")</f>
        <v>N/A</v>
      </c>
      <c r="E2536" t="str">
        <f t="shared" si="53"/>
        <v>n/a</v>
      </c>
    </row>
    <row r="2537" spans="1:22" x14ac:dyDescent="0.3">
      <c r="B2537" t="s">
        <v>223</v>
      </c>
      <c r="C2537" t="str">
        <f>IF(ISNUMBER(FIND(B2537,'Full TS'!#REF!)),"YES","N/A")</f>
        <v>N/A</v>
      </c>
      <c r="E2537" t="str">
        <f t="shared" si="53"/>
        <v>n/a</v>
      </c>
    </row>
    <row r="2538" spans="1:22" x14ac:dyDescent="0.3">
      <c r="B2538" t="s">
        <v>224</v>
      </c>
      <c r="C2538" t="str">
        <f>IF(ISNUMBER(FIND(B2538,'Full TS'!#REF!)),"YES","N/A")</f>
        <v>N/A</v>
      </c>
      <c r="E2538" t="str">
        <f t="shared" si="53"/>
        <v>n/a</v>
      </c>
    </row>
    <row r="2539" spans="1:22" x14ac:dyDescent="0.3">
      <c r="B2539" t="s">
        <v>225</v>
      </c>
      <c r="C2539" t="str">
        <f>IF(ISNUMBER(FIND(B2539,'Full TS'!#REF!)),"YES","N/A")</f>
        <v>N/A</v>
      </c>
      <c r="E2539" t="str">
        <f t="shared" si="53"/>
        <v>n/a</v>
      </c>
    </row>
    <row r="2540" spans="1:22" x14ac:dyDescent="0.3">
      <c r="B2540" t="s">
        <v>226</v>
      </c>
      <c r="C2540" t="str">
        <f>IF(ISNUMBER(FIND(B2540,'Full TS'!#REF!)),"YES","N/A")</f>
        <v>N/A</v>
      </c>
      <c r="E2540" t="str">
        <f t="shared" si="53"/>
        <v>n/a</v>
      </c>
    </row>
    <row r="2541" spans="1:22" x14ac:dyDescent="0.3">
      <c r="B2541" t="s">
        <v>229</v>
      </c>
      <c r="C2541" t="str">
        <f>IF(ISNUMBER(FIND(B2541,'Full TS'!#REF!)),"YES","N/A")</f>
        <v>N/A</v>
      </c>
      <c r="E2541" t="str">
        <f t="shared" si="53"/>
        <v>n/a</v>
      </c>
    </row>
    <row r="2542" spans="1:22" x14ac:dyDescent="0.3">
      <c r="A2542" s="27">
        <v>56</v>
      </c>
      <c r="F2542" t="e" cm="1">
        <f t="array" aca="1" ref="F2542" ca="1">VLOOKUP(INDIRECT("'"&amp;"Full TS"&amp;"'!"&amp;"B"&amp;A2542),brandcode,2,FALSE)</f>
        <v>#N/A</v>
      </c>
      <c r="G2542" cm="1">
        <f t="array" aca="1" ref="G2542" ca="1">INDIRECT("'"&amp;"Full TS"&amp;"'!"&amp;"C"&amp;A2542)</f>
        <v>0</v>
      </c>
      <c r="H2542" t="str" cm="1">
        <f t="array" aca="1" ref="H2542" ca="1">IF(ISNUMBER(SEARCH("Android",INDIRECT("'"&amp;"Full TS"&amp;"'!"&amp;"D"&amp;A2542))),"AND",IF(ISNUMBER(SEARCH("iOS",INDIRECT("'"&amp;"Full TS"&amp;"'!"&amp;"D"&amp;A2542))),"iOS",IF(ISNUMBER(SEARCH("Mobile",INDIRECT("'"&amp;"Full TS"&amp;"'!"&amp;"D"&amp;A2542))),"MOB",IF(ISNUMBER(SEARCH("Desktop",INDIRECT("'"&amp;"Full TS"&amp;"'!"&amp;"D"&amp;A2542))),"DESK",IF(ISNUMBER(SEARCH("Display",INDIRECT("'"&amp;"Full TS"&amp;"'!"&amp;"D"&amp;A2542))),"DIS","")))))</f>
        <v/>
      </c>
      <c r="I2542" cm="1">
        <f t="array" aca="1" ref="I2542" ca="1">INDIRECT("'"&amp;"Full TS"&amp;"'!"&amp;"E"&amp;A2542)</f>
        <v>0</v>
      </c>
      <c r="J2542" cm="1">
        <f t="array" aca="1" ref="J2542" ca="1">INDIRECT("'"&amp;"Full TS"&amp;"'!"&amp;"F"&amp;A2542)</f>
        <v>0</v>
      </c>
      <c r="K2542" cm="1">
        <f t="array" aca="1" ref="K2542" ca="1">INDIRECT("'"&amp;"Full TS"&amp;"'!"&amp;"G"&amp;A2542)</f>
        <v>0</v>
      </c>
      <c r="L2542" cm="1">
        <f t="array" aca="1" ref="L2542" ca="1">INDIRECT("'"&amp;"Full TS"&amp;"'!"&amp;"H"&amp;A2542)</f>
        <v>0</v>
      </c>
      <c r="M2542" cm="1">
        <f t="array" aca="1" ref="M2542" ca="1">INDIRECT("'"&amp;"Full TS"&amp;"'!"&amp;"I"&amp;A2542)</f>
        <v>0</v>
      </c>
      <c r="N2542" cm="1">
        <f t="array" aca="1" ref="N2542" ca="1">INDIRECT("'"&amp;"Full TS"&amp;"'!"&amp;"J"&amp;A2542)</f>
        <v>0</v>
      </c>
      <c r="O2542" cm="1">
        <f t="array" aca="1" ref="O2542" ca="1">INDIRECT("'"&amp;"Full TS"&amp;"'!"&amp;"K"&amp;A2542)</f>
        <v>0</v>
      </c>
      <c r="P2542" cm="1">
        <f t="array" aca="1" ref="P2542" ca="1">INDIRECT("'"&amp;"Full TS"&amp;"'!"&amp;"L"&amp;A2542)</f>
        <v>0</v>
      </c>
      <c r="Q2542" cm="1">
        <f t="array" aca="1" ref="Q2542" ca="1">INDIRECT("'"&amp;"Full TS"&amp;"'!"&amp;"M"&amp;A2542)</f>
        <v>0</v>
      </c>
      <c r="R2542" cm="1">
        <f t="array" aca="1" ref="R2542" ca="1">INDIRECT("'"&amp;"Full TS"&amp;"'!"&amp;"N"&amp;A2542)</f>
        <v>0</v>
      </c>
      <c r="S2542" t="str" cm="1">
        <f t="array" aca="1" ref="S2542" ca="1">IF(ISNUMBER(SEARCH("www.",INDIRECT("'"&amp;"Full TS"&amp;"'!"&amp;"O"&amp;A2542))),"LP","AS")</f>
        <v>AS</v>
      </c>
      <c r="T2542" cm="1">
        <f t="array" aca="1" ref="T2542" ca="1">INDIRECT("'"&amp;"Full TS"&amp;"'!"&amp;"P"&amp;A2542)</f>
        <v>0</v>
      </c>
      <c r="U2542" t="str" cm="1">
        <f t="array" aca="1" ref="U2542" ca="1">IF(ISNUMBER(SEARCH("prospecting",INDIRECT("'"&amp;"Full TS"&amp;"'!"&amp;"Q"&amp;A2542))),"P","R")</f>
        <v>R</v>
      </c>
      <c r="V2542" cm="1">
        <f t="array" aca="1" ref="V2542" ca="1">INDIRECT("'"&amp;"Full TS"&amp;"'!"&amp;"R"&amp;A2542)</f>
        <v>0</v>
      </c>
    </row>
    <row r="2543" spans="1:22" x14ac:dyDescent="0.3">
      <c r="B2543" t="s">
        <v>182</v>
      </c>
      <c r="C2543" t="s">
        <v>183</v>
      </c>
    </row>
    <row r="2544" spans="1:22" x14ac:dyDescent="0.3">
      <c r="B2544" t="s">
        <v>184</v>
      </c>
      <c r="C2544" t="str">
        <f>IF(ISNUMBER(FIND(B2544,'Full TS'!#REF!)),"YES","N/A")</f>
        <v>N/A</v>
      </c>
      <c r="E2544" t="str">
        <f>IF(C2544="n/a","n/a",_xlfn.TEXTJOIN("-",FALSE,$F$2542:$S$2542,B2544,$U$2542:$V$2542))</f>
        <v>n/a</v>
      </c>
    </row>
    <row r="2545" spans="2:5" x14ac:dyDescent="0.3">
      <c r="B2545" t="s">
        <v>185</v>
      </c>
      <c r="C2545" t="str">
        <f>IF(ISNUMBER(FIND(B2545,'Full TS'!#REF!)),"YES","N/A")</f>
        <v>N/A</v>
      </c>
      <c r="E2545" t="str">
        <f t="shared" ref="E2545:E2588" si="54">IF(C2545="n/a","n/a",_xlfn.TEXTJOIN("-",FALSE,$F$2542:$S$2542,B2545,$U$2542:$V$2542))</f>
        <v>n/a</v>
      </c>
    </row>
    <row r="2546" spans="2:5" x14ac:dyDescent="0.3">
      <c r="B2546" t="s">
        <v>186</v>
      </c>
      <c r="C2546" t="str">
        <f>IF(ISNUMBER(FIND(B2546,'Full TS'!#REF!)),"YES","N/A")</f>
        <v>N/A</v>
      </c>
      <c r="E2546" t="str">
        <f t="shared" si="54"/>
        <v>n/a</v>
      </c>
    </row>
    <row r="2547" spans="2:5" x14ac:dyDescent="0.3">
      <c r="B2547" t="s">
        <v>187</v>
      </c>
      <c r="C2547" t="str">
        <f>IF(ISNUMBER(FIND(B2547,'Full TS'!#REF!)),"YES","N/A")</f>
        <v>N/A</v>
      </c>
      <c r="E2547" t="str">
        <f t="shared" si="54"/>
        <v>n/a</v>
      </c>
    </row>
    <row r="2548" spans="2:5" x14ac:dyDescent="0.3">
      <c r="B2548" t="s">
        <v>188</v>
      </c>
      <c r="C2548" t="str">
        <f>IF(ISNUMBER(FIND(B2548,'Full TS'!#REF!)),"YES","N/A")</f>
        <v>N/A</v>
      </c>
      <c r="E2548" t="str">
        <f t="shared" si="54"/>
        <v>n/a</v>
      </c>
    </row>
    <row r="2549" spans="2:5" x14ac:dyDescent="0.3">
      <c r="B2549" t="s">
        <v>189</v>
      </c>
      <c r="C2549" t="str">
        <f>IF(ISNUMBER(FIND(B2549,'Full TS'!#REF!)),"YES","N/A")</f>
        <v>N/A</v>
      </c>
      <c r="E2549" t="str">
        <f t="shared" si="54"/>
        <v>n/a</v>
      </c>
    </row>
    <row r="2550" spans="2:5" x14ac:dyDescent="0.3">
      <c r="B2550" t="s">
        <v>190</v>
      </c>
      <c r="C2550" t="str">
        <f>IF(ISNUMBER(FIND(B2550,'Full TS'!#REF!)),"YES","N/A")</f>
        <v>N/A</v>
      </c>
      <c r="E2550" t="str">
        <f t="shared" si="54"/>
        <v>n/a</v>
      </c>
    </row>
    <row r="2551" spans="2:5" x14ac:dyDescent="0.3">
      <c r="B2551" t="s">
        <v>191</v>
      </c>
      <c r="C2551" t="str">
        <f>IF(ISNUMBER(FIND(B2551,'Full TS'!#REF!)),"YES","N/A")</f>
        <v>N/A</v>
      </c>
      <c r="E2551" t="str">
        <f t="shared" si="54"/>
        <v>n/a</v>
      </c>
    </row>
    <row r="2552" spans="2:5" x14ac:dyDescent="0.3">
      <c r="B2552" t="s">
        <v>192</v>
      </c>
      <c r="C2552" t="str">
        <f>IF(ISNUMBER(FIND(B2552,'Full TS'!#REF!)),"YES","N/A")</f>
        <v>N/A</v>
      </c>
      <c r="E2552" t="str">
        <f t="shared" si="54"/>
        <v>n/a</v>
      </c>
    </row>
    <row r="2553" spans="2:5" x14ac:dyDescent="0.3">
      <c r="B2553" t="s">
        <v>193</v>
      </c>
      <c r="C2553" t="str">
        <f>IF(ISNUMBER(FIND(B2553,'Full TS'!#REF!)),"YES","N/A")</f>
        <v>N/A</v>
      </c>
      <c r="E2553" t="str">
        <f t="shared" si="54"/>
        <v>n/a</v>
      </c>
    </row>
    <row r="2554" spans="2:5" x14ac:dyDescent="0.3">
      <c r="B2554" t="s">
        <v>194</v>
      </c>
      <c r="C2554" t="str">
        <f>IF(ISNUMBER(FIND(B2554,'Full TS'!#REF!)),"YES","N/A")</f>
        <v>N/A</v>
      </c>
      <c r="E2554" t="str">
        <f t="shared" si="54"/>
        <v>n/a</v>
      </c>
    </row>
    <row r="2555" spans="2:5" x14ac:dyDescent="0.3">
      <c r="B2555" t="s">
        <v>195</v>
      </c>
      <c r="C2555" t="str">
        <f>IF(ISNUMBER(FIND(B2555,'Full TS'!#REF!)),"YES","N/A")</f>
        <v>N/A</v>
      </c>
      <c r="E2555" t="str">
        <f t="shared" si="54"/>
        <v>n/a</v>
      </c>
    </row>
    <row r="2556" spans="2:5" x14ac:dyDescent="0.3">
      <c r="B2556" t="s">
        <v>196</v>
      </c>
      <c r="C2556" t="str">
        <f>IF(ISNUMBER(FIND(B2556,'Full TS'!#REF!)),"YES","N/A")</f>
        <v>N/A</v>
      </c>
      <c r="E2556" t="str">
        <f t="shared" si="54"/>
        <v>n/a</v>
      </c>
    </row>
    <row r="2557" spans="2:5" x14ac:dyDescent="0.3">
      <c r="B2557" t="s">
        <v>197</v>
      </c>
      <c r="C2557" t="str">
        <f>IF(ISNUMBER(FIND(B2557,'Full TS'!#REF!)),"YES","N/A")</f>
        <v>N/A</v>
      </c>
      <c r="E2557" t="str">
        <f t="shared" si="54"/>
        <v>n/a</v>
      </c>
    </row>
    <row r="2558" spans="2:5" x14ac:dyDescent="0.3">
      <c r="B2558" t="s">
        <v>198</v>
      </c>
      <c r="C2558" t="str">
        <f>IF(ISNUMBER(FIND(B2558,'Full TS'!#REF!)),"YES","N/A")</f>
        <v>N/A</v>
      </c>
      <c r="E2558" t="str">
        <f t="shared" si="54"/>
        <v>n/a</v>
      </c>
    </row>
    <row r="2559" spans="2:5" x14ac:dyDescent="0.3">
      <c r="B2559" t="s">
        <v>199</v>
      </c>
      <c r="C2559" t="str">
        <f>IF(ISNUMBER(FIND(B2559,'Full TS'!#REF!)),"YES","N/A")</f>
        <v>N/A</v>
      </c>
      <c r="E2559" t="str">
        <f t="shared" si="54"/>
        <v>n/a</v>
      </c>
    </row>
    <row r="2560" spans="2:5" x14ac:dyDescent="0.3">
      <c r="B2560" t="s">
        <v>200</v>
      </c>
      <c r="C2560" t="str">
        <f>IF(ISNUMBER(FIND(B2560,'Full TS'!#REF!)),"YES","N/A")</f>
        <v>N/A</v>
      </c>
      <c r="E2560" t="str">
        <f t="shared" si="54"/>
        <v>n/a</v>
      </c>
    </row>
    <row r="2561" spans="2:5" x14ac:dyDescent="0.3">
      <c r="B2561" t="s">
        <v>201</v>
      </c>
      <c r="C2561" t="str">
        <f>IF(ISNUMBER(FIND(B2561,'Full TS'!#REF!)),"YES","N/A")</f>
        <v>N/A</v>
      </c>
      <c r="E2561" t="str">
        <f t="shared" si="54"/>
        <v>n/a</v>
      </c>
    </row>
    <row r="2562" spans="2:5" x14ac:dyDescent="0.3">
      <c r="B2562" t="s">
        <v>202</v>
      </c>
      <c r="C2562" t="str">
        <f>IF(ISNUMBER(FIND(B2562,'Full TS'!#REF!)),"YES","N/A")</f>
        <v>N/A</v>
      </c>
      <c r="E2562" t="str">
        <f t="shared" si="54"/>
        <v>n/a</v>
      </c>
    </row>
    <row r="2563" spans="2:5" x14ac:dyDescent="0.3">
      <c r="B2563" t="s">
        <v>203</v>
      </c>
      <c r="C2563" t="str">
        <f>IF(ISNUMBER(FIND(B2563,'Full TS'!#REF!)),"YES","N/A")</f>
        <v>N/A</v>
      </c>
      <c r="E2563" t="str">
        <f t="shared" si="54"/>
        <v>n/a</v>
      </c>
    </row>
    <row r="2564" spans="2:5" x14ac:dyDescent="0.3">
      <c r="B2564" t="s">
        <v>204</v>
      </c>
      <c r="C2564" t="str">
        <f>IF(ISNUMBER(FIND(B2564,'Full TS'!#REF!)),"YES","N/A")</f>
        <v>N/A</v>
      </c>
      <c r="E2564" t="str">
        <f t="shared" si="54"/>
        <v>n/a</v>
      </c>
    </row>
    <row r="2565" spans="2:5" x14ac:dyDescent="0.3">
      <c r="B2565" t="s">
        <v>205</v>
      </c>
      <c r="C2565" t="str">
        <f>IF(ISNUMBER(FIND(B2565,'Full TS'!#REF!)),"YES","N/A")</f>
        <v>N/A</v>
      </c>
      <c r="E2565" t="str">
        <f t="shared" si="54"/>
        <v>n/a</v>
      </c>
    </row>
    <row r="2566" spans="2:5" x14ac:dyDescent="0.3">
      <c r="B2566" t="s">
        <v>206</v>
      </c>
      <c r="C2566" t="str">
        <f>IF(ISNUMBER(FIND(B2566,'Full TS'!#REF!)),"YES","N/A")</f>
        <v>N/A</v>
      </c>
      <c r="E2566" t="str">
        <f t="shared" si="54"/>
        <v>n/a</v>
      </c>
    </row>
    <row r="2567" spans="2:5" x14ac:dyDescent="0.3">
      <c r="B2567" t="s">
        <v>207</v>
      </c>
      <c r="C2567" t="str">
        <f>IF(ISNUMBER(FIND(B2567,'Full TS'!#REF!)),"YES","N/A")</f>
        <v>N/A</v>
      </c>
      <c r="E2567" t="str">
        <f t="shared" si="54"/>
        <v>n/a</v>
      </c>
    </row>
    <row r="2568" spans="2:5" x14ac:dyDescent="0.3">
      <c r="B2568" t="s">
        <v>208</v>
      </c>
      <c r="C2568" t="str">
        <f>IF(ISNUMBER(FIND(B2568,'Full TS'!#REF!)),"YES","N/A")</f>
        <v>N/A</v>
      </c>
      <c r="E2568" t="str">
        <f t="shared" si="54"/>
        <v>n/a</v>
      </c>
    </row>
    <row r="2569" spans="2:5" x14ac:dyDescent="0.3">
      <c r="B2569" t="s">
        <v>209</v>
      </c>
      <c r="C2569" t="str">
        <f>IF(ISNUMBER(FIND(B2569,'Full TS'!#REF!)),"YES","N/A")</f>
        <v>N/A</v>
      </c>
      <c r="E2569" t="str">
        <f t="shared" si="54"/>
        <v>n/a</v>
      </c>
    </row>
    <row r="2570" spans="2:5" x14ac:dyDescent="0.3">
      <c r="B2570" t="s">
        <v>210</v>
      </c>
      <c r="C2570" t="str">
        <f>IF(ISNUMBER(FIND(B2570,'Full TS'!#REF!)),"YES","N/A")</f>
        <v>N/A</v>
      </c>
      <c r="E2570" t="str">
        <f t="shared" si="54"/>
        <v>n/a</v>
      </c>
    </row>
    <row r="2571" spans="2:5" x14ac:dyDescent="0.3">
      <c r="B2571" t="s">
        <v>211</v>
      </c>
      <c r="C2571" t="str">
        <f>IF(ISNUMBER(FIND(B2571,'Full TS'!#REF!)),"YES","N/A")</f>
        <v>N/A</v>
      </c>
      <c r="E2571" t="str">
        <f t="shared" si="54"/>
        <v>n/a</v>
      </c>
    </row>
    <row r="2572" spans="2:5" x14ac:dyDescent="0.3">
      <c r="B2572" t="s">
        <v>199</v>
      </c>
      <c r="C2572" t="str">
        <f>IF(ISNUMBER(FIND(B2572,'Full TS'!#REF!)),"YES","N/A")</f>
        <v>N/A</v>
      </c>
      <c r="E2572" t="str">
        <f t="shared" si="54"/>
        <v>n/a</v>
      </c>
    </row>
    <row r="2573" spans="2:5" x14ac:dyDescent="0.3">
      <c r="B2573" t="s">
        <v>212</v>
      </c>
      <c r="C2573" t="str">
        <f>IF(ISNUMBER(FIND(B2573,'Full TS'!#REF!)),"YES","N/A")</f>
        <v>N/A</v>
      </c>
      <c r="E2573" t="str">
        <f t="shared" si="54"/>
        <v>n/a</v>
      </c>
    </row>
    <row r="2574" spans="2:5" x14ac:dyDescent="0.3">
      <c r="B2574" t="s">
        <v>213</v>
      </c>
      <c r="C2574" t="str">
        <f>IF(ISNUMBER(FIND(B2574,'Full TS'!#REF!)),"YES","N/A")</f>
        <v>N/A</v>
      </c>
      <c r="E2574" t="str">
        <f t="shared" si="54"/>
        <v>n/a</v>
      </c>
    </row>
    <row r="2575" spans="2:5" x14ac:dyDescent="0.3">
      <c r="B2575" t="s">
        <v>214</v>
      </c>
      <c r="C2575" t="str">
        <f>IF(ISNUMBER(FIND(B2575,'Full TS'!#REF!)),"YES","N/A")</f>
        <v>N/A</v>
      </c>
      <c r="E2575" t="str">
        <f t="shared" si="54"/>
        <v>n/a</v>
      </c>
    </row>
    <row r="2576" spans="2:5" x14ac:dyDescent="0.3">
      <c r="B2576" t="s">
        <v>215</v>
      </c>
      <c r="C2576" t="str">
        <f>IF(ISNUMBER(FIND(B2576,'Full TS'!#REF!)),"YES","N/A")</f>
        <v>N/A</v>
      </c>
      <c r="E2576" t="str">
        <f t="shared" si="54"/>
        <v>n/a</v>
      </c>
    </row>
    <row r="2577" spans="1:22" x14ac:dyDescent="0.3">
      <c r="B2577" t="s">
        <v>216</v>
      </c>
      <c r="C2577" t="str">
        <f>IF(ISNUMBER(FIND(B2577,'Full TS'!#REF!)),"YES","N/A")</f>
        <v>N/A</v>
      </c>
      <c r="E2577" t="str">
        <f t="shared" si="54"/>
        <v>n/a</v>
      </c>
    </row>
    <row r="2578" spans="1:22" x14ac:dyDescent="0.3">
      <c r="B2578" t="s">
        <v>217</v>
      </c>
      <c r="C2578" t="str">
        <f>IF(ISNUMBER(FIND(B2578,'Full TS'!#REF!)),"YES","N/A")</f>
        <v>N/A</v>
      </c>
      <c r="E2578" t="str">
        <f t="shared" si="54"/>
        <v>n/a</v>
      </c>
    </row>
    <row r="2579" spans="1:22" x14ac:dyDescent="0.3">
      <c r="B2579" t="s">
        <v>218</v>
      </c>
      <c r="C2579" t="str">
        <f>IF(ISNUMBER(FIND(B2579,'Full TS'!#REF!)),"YES","N/A")</f>
        <v>N/A</v>
      </c>
      <c r="E2579" t="str">
        <f t="shared" si="54"/>
        <v>n/a</v>
      </c>
    </row>
    <row r="2580" spans="1:22" x14ac:dyDescent="0.3">
      <c r="B2580" t="s">
        <v>219</v>
      </c>
      <c r="C2580" t="str">
        <f>IF(ISNUMBER(FIND(B2580,'Full TS'!#REF!)),"YES","N/A")</f>
        <v>N/A</v>
      </c>
      <c r="E2580" t="str">
        <f t="shared" si="54"/>
        <v>n/a</v>
      </c>
    </row>
    <row r="2581" spans="1:22" x14ac:dyDescent="0.3">
      <c r="B2581" t="s">
        <v>220</v>
      </c>
      <c r="C2581" t="str">
        <f>IF(ISNUMBER(FIND(B2581,'Full TS'!#REF!)),"YES","N/A")</f>
        <v>N/A</v>
      </c>
      <c r="E2581" t="str">
        <f t="shared" si="54"/>
        <v>n/a</v>
      </c>
    </row>
    <row r="2582" spans="1:22" x14ac:dyDescent="0.3">
      <c r="B2582" t="s">
        <v>221</v>
      </c>
      <c r="C2582" t="str">
        <f>IF(ISNUMBER(FIND(B2582,'Full TS'!#REF!)),"YES","N/A")</f>
        <v>N/A</v>
      </c>
      <c r="E2582" t="str">
        <f t="shared" si="54"/>
        <v>n/a</v>
      </c>
    </row>
    <row r="2583" spans="1:22" x14ac:dyDescent="0.3">
      <c r="B2583" t="s">
        <v>222</v>
      </c>
      <c r="C2583" t="str">
        <f>IF(ISNUMBER(FIND(B2583,'Full TS'!#REF!)),"YES","N/A")</f>
        <v>N/A</v>
      </c>
      <c r="E2583" t="str">
        <f t="shared" si="54"/>
        <v>n/a</v>
      </c>
    </row>
    <row r="2584" spans="1:22" x14ac:dyDescent="0.3">
      <c r="B2584" t="s">
        <v>223</v>
      </c>
      <c r="C2584" t="str">
        <f>IF(ISNUMBER(FIND(B2584,'Full TS'!#REF!)),"YES","N/A")</f>
        <v>N/A</v>
      </c>
      <c r="E2584" t="str">
        <f t="shared" si="54"/>
        <v>n/a</v>
      </c>
    </row>
    <row r="2585" spans="1:22" x14ac:dyDescent="0.3">
      <c r="B2585" t="s">
        <v>224</v>
      </c>
      <c r="C2585" t="str">
        <f>IF(ISNUMBER(FIND(B2585,'Full TS'!#REF!)),"YES","N/A")</f>
        <v>N/A</v>
      </c>
      <c r="E2585" t="str">
        <f t="shared" si="54"/>
        <v>n/a</v>
      </c>
    </row>
    <row r="2586" spans="1:22" x14ac:dyDescent="0.3">
      <c r="B2586" t="s">
        <v>225</v>
      </c>
      <c r="C2586" t="str">
        <f>IF(ISNUMBER(FIND(B2586,'Full TS'!#REF!)),"YES","N/A")</f>
        <v>N/A</v>
      </c>
      <c r="E2586" t="str">
        <f t="shared" si="54"/>
        <v>n/a</v>
      </c>
    </row>
    <row r="2587" spans="1:22" x14ac:dyDescent="0.3">
      <c r="B2587" t="s">
        <v>226</v>
      </c>
      <c r="C2587" t="str">
        <f>IF(ISNUMBER(FIND(B2587,'Full TS'!#REF!)),"YES","N/A")</f>
        <v>N/A</v>
      </c>
      <c r="E2587" t="str">
        <f t="shared" si="54"/>
        <v>n/a</v>
      </c>
    </row>
    <row r="2588" spans="1:22" x14ac:dyDescent="0.3">
      <c r="B2588" t="s">
        <v>229</v>
      </c>
      <c r="C2588" t="str">
        <f>IF(ISNUMBER(FIND(B2588,'Full TS'!#REF!)),"YES","N/A")</f>
        <v>N/A</v>
      </c>
      <c r="E2588" t="str">
        <f t="shared" si="54"/>
        <v>n/a</v>
      </c>
    </row>
    <row r="2589" spans="1:22" x14ac:dyDescent="0.3">
      <c r="A2589" s="27">
        <v>57</v>
      </c>
      <c r="F2589" t="e" cm="1">
        <f t="array" aca="1" ref="F2589" ca="1">VLOOKUP(INDIRECT("'"&amp;"Full TS"&amp;"'!"&amp;"B"&amp;A2589),brandcode,2,FALSE)</f>
        <v>#N/A</v>
      </c>
      <c r="G2589" cm="1">
        <f t="array" aca="1" ref="G2589" ca="1">INDIRECT("'"&amp;"Full TS"&amp;"'!"&amp;"C"&amp;A2589)</f>
        <v>0</v>
      </c>
      <c r="H2589" t="str" cm="1">
        <f t="array" aca="1" ref="H2589" ca="1">IF(ISNUMBER(SEARCH("Android",INDIRECT("'"&amp;"Full TS"&amp;"'!"&amp;"D"&amp;A2589))),"AND",IF(ISNUMBER(SEARCH("iOS",INDIRECT("'"&amp;"Full TS"&amp;"'!"&amp;"D"&amp;A2589))),"iOS",IF(ISNUMBER(SEARCH("Mobile",INDIRECT("'"&amp;"Full TS"&amp;"'!"&amp;"D"&amp;A2589))),"MOB",IF(ISNUMBER(SEARCH("Desktop",INDIRECT("'"&amp;"Full TS"&amp;"'!"&amp;"D"&amp;A2589))),"DESK",IF(ISNUMBER(SEARCH("Display",INDIRECT("'"&amp;"Full TS"&amp;"'!"&amp;"D"&amp;A2589))),"DIS","")))))</f>
        <v/>
      </c>
      <c r="I2589" cm="1">
        <f t="array" aca="1" ref="I2589" ca="1">INDIRECT("'"&amp;"Full TS"&amp;"'!"&amp;"E"&amp;A2589)</f>
        <v>0</v>
      </c>
      <c r="J2589" cm="1">
        <f t="array" aca="1" ref="J2589" ca="1">INDIRECT("'"&amp;"Full TS"&amp;"'!"&amp;"F"&amp;A2589)</f>
        <v>0</v>
      </c>
      <c r="K2589" cm="1">
        <f t="array" aca="1" ref="K2589" ca="1">INDIRECT("'"&amp;"Full TS"&amp;"'!"&amp;"G"&amp;A2589)</f>
        <v>0</v>
      </c>
      <c r="L2589" cm="1">
        <f t="array" aca="1" ref="L2589" ca="1">INDIRECT("'"&amp;"Full TS"&amp;"'!"&amp;"H"&amp;A2589)</f>
        <v>0</v>
      </c>
      <c r="M2589" cm="1">
        <f t="array" aca="1" ref="M2589" ca="1">INDIRECT("'"&amp;"Full TS"&amp;"'!"&amp;"I"&amp;A2589)</f>
        <v>0</v>
      </c>
      <c r="N2589" cm="1">
        <f t="array" aca="1" ref="N2589" ca="1">INDIRECT("'"&amp;"Full TS"&amp;"'!"&amp;"J"&amp;A2589)</f>
        <v>0</v>
      </c>
      <c r="O2589" cm="1">
        <f t="array" aca="1" ref="O2589" ca="1">INDIRECT("'"&amp;"Full TS"&amp;"'!"&amp;"K"&amp;A2589)</f>
        <v>0</v>
      </c>
      <c r="P2589" cm="1">
        <f t="array" aca="1" ref="P2589" ca="1">INDIRECT("'"&amp;"Full TS"&amp;"'!"&amp;"L"&amp;A2589)</f>
        <v>0</v>
      </c>
      <c r="Q2589" cm="1">
        <f t="array" aca="1" ref="Q2589" ca="1">INDIRECT("'"&amp;"Full TS"&amp;"'!"&amp;"M"&amp;A2589)</f>
        <v>0</v>
      </c>
      <c r="R2589" cm="1">
        <f t="array" aca="1" ref="R2589" ca="1">INDIRECT("'"&amp;"Full TS"&amp;"'!"&amp;"N"&amp;A2589)</f>
        <v>0</v>
      </c>
      <c r="S2589" t="str" cm="1">
        <f t="array" aca="1" ref="S2589" ca="1">IF(ISNUMBER(SEARCH("www.",INDIRECT("'"&amp;"Full TS"&amp;"'!"&amp;"O"&amp;A2589))),"LP","AS")</f>
        <v>AS</v>
      </c>
      <c r="T2589" cm="1">
        <f t="array" aca="1" ref="T2589" ca="1">INDIRECT("'"&amp;"Full TS"&amp;"'!"&amp;"P"&amp;A2589)</f>
        <v>0</v>
      </c>
      <c r="U2589" t="str" cm="1">
        <f t="array" aca="1" ref="U2589" ca="1">IF(ISNUMBER(SEARCH("prospecting",INDIRECT("'"&amp;"Full TS"&amp;"'!"&amp;"Q"&amp;A2589))),"P","R")</f>
        <v>R</v>
      </c>
      <c r="V2589" cm="1">
        <f t="array" aca="1" ref="V2589" ca="1">INDIRECT("'"&amp;"Full TS"&amp;"'!"&amp;"R"&amp;A2589)</f>
        <v>0</v>
      </c>
    </row>
    <row r="2590" spans="1:22" x14ac:dyDescent="0.3">
      <c r="B2590" t="s">
        <v>182</v>
      </c>
      <c r="C2590" t="s">
        <v>183</v>
      </c>
    </row>
    <row r="2591" spans="1:22" x14ac:dyDescent="0.3">
      <c r="B2591" t="s">
        <v>184</v>
      </c>
      <c r="C2591" t="str">
        <f>IF(ISNUMBER(FIND(B2591,'Full TS'!#REF!)),"YES","N/A")</f>
        <v>N/A</v>
      </c>
      <c r="E2591" t="str">
        <f>IF(C2591="n/a","n/a",_xlfn.TEXTJOIN("-",FALSE,$F$2589:$S$2589,B2591,$U$2589:$V$2589))</f>
        <v>n/a</v>
      </c>
    </row>
    <row r="2592" spans="1:22" x14ac:dyDescent="0.3">
      <c r="B2592" t="s">
        <v>185</v>
      </c>
      <c r="C2592" t="str">
        <f>IF(ISNUMBER(FIND(B2592,'Full TS'!#REF!)),"YES","N/A")</f>
        <v>N/A</v>
      </c>
      <c r="E2592" t="str">
        <f t="shared" ref="E2592:E2635" si="55">IF(C2592="n/a","n/a",_xlfn.TEXTJOIN("-",FALSE,$F$2589:$S$2589,B2592,$U$2589:$V$2589))</f>
        <v>n/a</v>
      </c>
    </row>
    <row r="2593" spans="2:5" x14ac:dyDescent="0.3">
      <c r="B2593" t="s">
        <v>186</v>
      </c>
      <c r="C2593" t="str">
        <f>IF(ISNUMBER(FIND(B2593,'Full TS'!#REF!)),"YES","N/A")</f>
        <v>N/A</v>
      </c>
      <c r="E2593" t="str">
        <f t="shared" si="55"/>
        <v>n/a</v>
      </c>
    </row>
    <row r="2594" spans="2:5" x14ac:dyDescent="0.3">
      <c r="B2594" t="s">
        <v>187</v>
      </c>
      <c r="C2594" t="str">
        <f>IF(ISNUMBER(FIND(B2594,'Full TS'!#REF!)),"YES","N/A")</f>
        <v>N/A</v>
      </c>
      <c r="E2594" t="str">
        <f t="shared" si="55"/>
        <v>n/a</v>
      </c>
    </row>
    <row r="2595" spans="2:5" x14ac:dyDescent="0.3">
      <c r="B2595" t="s">
        <v>188</v>
      </c>
      <c r="C2595" t="str">
        <f>IF(ISNUMBER(FIND(B2595,'Full TS'!#REF!)),"YES","N/A")</f>
        <v>N/A</v>
      </c>
      <c r="E2595" t="str">
        <f t="shared" si="55"/>
        <v>n/a</v>
      </c>
    </row>
    <row r="2596" spans="2:5" x14ac:dyDescent="0.3">
      <c r="B2596" t="s">
        <v>189</v>
      </c>
      <c r="C2596" t="str">
        <f>IF(ISNUMBER(FIND(B2596,'Full TS'!#REF!)),"YES","N/A")</f>
        <v>N/A</v>
      </c>
      <c r="E2596" t="str">
        <f t="shared" si="55"/>
        <v>n/a</v>
      </c>
    </row>
    <row r="2597" spans="2:5" x14ac:dyDescent="0.3">
      <c r="B2597" t="s">
        <v>190</v>
      </c>
      <c r="C2597" t="str">
        <f>IF(ISNUMBER(FIND(B2597,'Full TS'!#REF!)),"YES","N/A")</f>
        <v>N/A</v>
      </c>
      <c r="E2597" t="str">
        <f t="shared" si="55"/>
        <v>n/a</v>
      </c>
    </row>
    <row r="2598" spans="2:5" x14ac:dyDescent="0.3">
      <c r="B2598" t="s">
        <v>191</v>
      </c>
      <c r="C2598" t="str">
        <f>IF(ISNUMBER(FIND(B2598,'Full TS'!#REF!)),"YES","N/A")</f>
        <v>N/A</v>
      </c>
      <c r="E2598" t="str">
        <f t="shared" si="55"/>
        <v>n/a</v>
      </c>
    </row>
    <row r="2599" spans="2:5" x14ac:dyDescent="0.3">
      <c r="B2599" t="s">
        <v>192</v>
      </c>
      <c r="C2599" t="str">
        <f>IF(ISNUMBER(FIND(B2599,'Full TS'!#REF!)),"YES","N/A")</f>
        <v>N/A</v>
      </c>
      <c r="E2599" t="str">
        <f t="shared" si="55"/>
        <v>n/a</v>
      </c>
    </row>
    <row r="2600" spans="2:5" x14ac:dyDescent="0.3">
      <c r="B2600" t="s">
        <v>193</v>
      </c>
      <c r="C2600" t="str">
        <f>IF(ISNUMBER(FIND(B2600,'Full TS'!#REF!)),"YES","N/A")</f>
        <v>N/A</v>
      </c>
      <c r="E2600" t="str">
        <f t="shared" si="55"/>
        <v>n/a</v>
      </c>
    </row>
    <row r="2601" spans="2:5" x14ac:dyDescent="0.3">
      <c r="B2601" t="s">
        <v>194</v>
      </c>
      <c r="C2601" t="str">
        <f>IF(ISNUMBER(FIND(B2601,'Full TS'!#REF!)),"YES","N/A")</f>
        <v>N/A</v>
      </c>
      <c r="E2601" t="str">
        <f t="shared" si="55"/>
        <v>n/a</v>
      </c>
    </row>
    <row r="2602" spans="2:5" x14ac:dyDescent="0.3">
      <c r="B2602" t="s">
        <v>195</v>
      </c>
      <c r="C2602" t="str">
        <f>IF(ISNUMBER(FIND(B2602,'Full TS'!#REF!)),"YES","N/A")</f>
        <v>N/A</v>
      </c>
      <c r="E2602" t="str">
        <f t="shared" si="55"/>
        <v>n/a</v>
      </c>
    </row>
    <row r="2603" spans="2:5" x14ac:dyDescent="0.3">
      <c r="B2603" t="s">
        <v>196</v>
      </c>
      <c r="C2603" t="str">
        <f>IF(ISNUMBER(FIND(B2603,'Full TS'!#REF!)),"YES","N/A")</f>
        <v>N/A</v>
      </c>
      <c r="E2603" t="str">
        <f t="shared" si="55"/>
        <v>n/a</v>
      </c>
    </row>
    <row r="2604" spans="2:5" x14ac:dyDescent="0.3">
      <c r="B2604" t="s">
        <v>197</v>
      </c>
      <c r="C2604" t="str">
        <f>IF(ISNUMBER(FIND(B2604,'Full TS'!#REF!)),"YES","N/A")</f>
        <v>N/A</v>
      </c>
      <c r="E2604" t="str">
        <f t="shared" si="55"/>
        <v>n/a</v>
      </c>
    </row>
    <row r="2605" spans="2:5" x14ac:dyDescent="0.3">
      <c r="B2605" t="s">
        <v>198</v>
      </c>
      <c r="C2605" t="str">
        <f>IF(ISNUMBER(FIND(B2605,'Full TS'!#REF!)),"YES","N/A")</f>
        <v>N/A</v>
      </c>
      <c r="E2605" t="str">
        <f t="shared" si="55"/>
        <v>n/a</v>
      </c>
    </row>
    <row r="2606" spans="2:5" x14ac:dyDescent="0.3">
      <c r="B2606" t="s">
        <v>199</v>
      </c>
      <c r="C2606" t="str">
        <f>IF(ISNUMBER(FIND(B2606,'Full TS'!#REF!)),"YES","N/A")</f>
        <v>N/A</v>
      </c>
      <c r="E2606" t="str">
        <f t="shared" si="55"/>
        <v>n/a</v>
      </c>
    </row>
    <row r="2607" spans="2:5" x14ac:dyDescent="0.3">
      <c r="B2607" t="s">
        <v>200</v>
      </c>
      <c r="C2607" t="str">
        <f>IF(ISNUMBER(FIND(B2607,'Full TS'!#REF!)),"YES","N/A")</f>
        <v>N/A</v>
      </c>
      <c r="E2607" t="str">
        <f t="shared" si="55"/>
        <v>n/a</v>
      </c>
    </row>
    <row r="2608" spans="2:5" x14ac:dyDescent="0.3">
      <c r="B2608" t="s">
        <v>201</v>
      </c>
      <c r="C2608" t="str">
        <f>IF(ISNUMBER(FIND(B2608,'Full TS'!#REF!)),"YES","N/A")</f>
        <v>N/A</v>
      </c>
      <c r="E2608" t="str">
        <f t="shared" si="55"/>
        <v>n/a</v>
      </c>
    </row>
    <row r="2609" spans="2:5" x14ac:dyDescent="0.3">
      <c r="B2609" t="s">
        <v>202</v>
      </c>
      <c r="C2609" t="str">
        <f>IF(ISNUMBER(FIND(B2609,'Full TS'!#REF!)),"YES","N/A")</f>
        <v>N/A</v>
      </c>
      <c r="E2609" t="str">
        <f t="shared" si="55"/>
        <v>n/a</v>
      </c>
    </row>
    <row r="2610" spans="2:5" x14ac:dyDescent="0.3">
      <c r="B2610" t="s">
        <v>203</v>
      </c>
      <c r="C2610" t="str">
        <f>IF(ISNUMBER(FIND(B2610,'Full TS'!#REF!)),"YES","N/A")</f>
        <v>N/A</v>
      </c>
      <c r="E2610" t="str">
        <f t="shared" si="55"/>
        <v>n/a</v>
      </c>
    </row>
    <row r="2611" spans="2:5" x14ac:dyDescent="0.3">
      <c r="B2611" t="s">
        <v>204</v>
      </c>
      <c r="C2611" t="str">
        <f>IF(ISNUMBER(FIND(B2611,'Full TS'!#REF!)),"YES","N/A")</f>
        <v>N/A</v>
      </c>
      <c r="E2611" t="str">
        <f t="shared" si="55"/>
        <v>n/a</v>
      </c>
    </row>
    <row r="2612" spans="2:5" x14ac:dyDescent="0.3">
      <c r="B2612" t="s">
        <v>205</v>
      </c>
      <c r="C2612" t="str">
        <f>IF(ISNUMBER(FIND(B2612,'Full TS'!#REF!)),"YES","N/A")</f>
        <v>N/A</v>
      </c>
      <c r="E2612" t="str">
        <f t="shared" si="55"/>
        <v>n/a</v>
      </c>
    </row>
    <row r="2613" spans="2:5" x14ac:dyDescent="0.3">
      <c r="B2613" t="s">
        <v>206</v>
      </c>
      <c r="C2613" t="str">
        <f>IF(ISNUMBER(FIND(B2613,'Full TS'!#REF!)),"YES","N/A")</f>
        <v>N/A</v>
      </c>
      <c r="E2613" t="str">
        <f t="shared" si="55"/>
        <v>n/a</v>
      </c>
    </row>
    <row r="2614" spans="2:5" x14ac:dyDescent="0.3">
      <c r="B2614" t="s">
        <v>207</v>
      </c>
      <c r="C2614" t="str">
        <f>IF(ISNUMBER(FIND(B2614,'Full TS'!#REF!)),"YES","N/A")</f>
        <v>N/A</v>
      </c>
      <c r="E2614" t="str">
        <f t="shared" si="55"/>
        <v>n/a</v>
      </c>
    </row>
    <row r="2615" spans="2:5" x14ac:dyDescent="0.3">
      <c r="B2615" t="s">
        <v>208</v>
      </c>
      <c r="C2615" t="str">
        <f>IF(ISNUMBER(FIND(B2615,'Full TS'!#REF!)),"YES","N/A")</f>
        <v>N/A</v>
      </c>
      <c r="E2615" t="str">
        <f t="shared" si="55"/>
        <v>n/a</v>
      </c>
    </row>
    <row r="2616" spans="2:5" x14ac:dyDescent="0.3">
      <c r="B2616" t="s">
        <v>209</v>
      </c>
      <c r="C2616" t="str">
        <f>IF(ISNUMBER(FIND(B2616,'Full TS'!#REF!)),"YES","N/A")</f>
        <v>N/A</v>
      </c>
      <c r="E2616" t="str">
        <f t="shared" si="55"/>
        <v>n/a</v>
      </c>
    </row>
    <row r="2617" spans="2:5" x14ac:dyDescent="0.3">
      <c r="B2617" t="s">
        <v>210</v>
      </c>
      <c r="C2617" t="str">
        <f>IF(ISNUMBER(FIND(B2617,'Full TS'!#REF!)),"YES","N/A")</f>
        <v>N/A</v>
      </c>
      <c r="E2617" t="str">
        <f t="shared" si="55"/>
        <v>n/a</v>
      </c>
    </row>
    <row r="2618" spans="2:5" x14ac:dyDescent="0.3">
      <c r="B2618" t="s">
        <v>211</v>
      </c>
      <c r="C2618" t="str">
        <f>IF(ISNUMBER(FIND(B2618,'Full TS'!#REF!)),"YES","N/A")</f>
        <v>N/A</v>
      </c>
      <c r="E2618" t="str">
        <f t="shared" si="55"/>
        <v>n/a</v>
      </c>
    </row>
    <row r="2619" spans="2:5" x14ac:dyDescent="0.3">
      <c r="B2619" t="s">
        <v>199</v>
      </c>
      <c r="C2619" t="str">
        <f>IF(ISNUMBER(FIND(B2619,'Full TS'!#REF!)),"YES","N/A")</f>
        <v>N/A</v>
      </c>
      <c r="E2619" t="str">
        <f t="shared" si="55"/>
        <v>n/a</v>
      </c>
    </row>
    <row r="2620" spans="2:5" x14ac:dyDescent="0.3">
      <c r="B2620" t="s">
        <v>212</v>
      </c>
      <c r="C2620" t="str">
        <f>IF(ISNUMBER(FIND(B2620,'Full TS'!#REF!)),"YES","N/A")</f>
        <v>N/A</v>
      </c>
      <c r="E2620" t="str">
        <f t="shared" si="55"/>
        <v>n/a</v>
      </c>
    </row>
    <row r="2621" spans="2:5" x14ac:dyDescent="0.3">
      <c r="B2621" t="s">
        <v>213</v>
      </c>
      <c r="C2621" t="str">
        <f>IF(ISNUMBER(FIND(B2621,'Full TS'!#REF!)),"YES","N/A")</f>
        <v>N/A</v>
      </c>
      <c r="E2621" t="str">
        <f t="shared" si="55"/>
        <v>n/a</v>
      </c>
    </row>
    <row r="2622" spans="2:5" x14ac:dyDescent="0.3">
      <c r="B2622" t="s">
        <v>214</v>
      </c>
      <c r="C2622" t="str">
        <f>IF(ISNUMBER(FIND(B2622,'Full TS'!#REF!)),"YES","N/A")</f>
        <v>N/A</v>
      </c>
      <c r="E2622" t="str">
        <f t="shared" si="55"/>
        <v>n/a</v>
      </c>
    </row>
    <row r="2623" spans="2:5" x14ac:dyDescent="0.3">
      <c r="B2623" t="s">
        <v>215</v>
      </c>
      <c r="C2623" t="str">
        <f>IF(ISNUMBER(FIND(B2623,'Full TS'!#REF!)),"YES","N/A")</f>
        <v>N/A</v>
      </c>
      <c r="E2623" t="str">
        <f t="shared" si="55"/>
        <v>n/a</v>
      </c>
    </row>
    <row r="2624" spans="2:5" x14ac:dyDescent="0.3">
      <c r="B2624" t="s">
        <v>216</v>
      </c>
      <c r="C2624" t="str">
        <f>IF(ISNUMBER(FIND(B2624,'Full TS'!#REF!)),"YES","N/A")</f>
        <v>N/A</v>
      </c>
      <c r="E2624" t="str">
        <f t="shared" si="55"/>
        <v>n/a</v>
      </c>
    </row>
    <row r="2625" spans="1:22" x14ac:dyDescent="0.3">
      <c r="B2625" t="s">
        <v>217</v>
      </c>
      <c r="C2625" t="str">
        <f>IF(ISNUMBER(FIND(B2625,'Full TS'!#REF!)),"YES","N/A")</f>
        <v>N/A</v>
      </c>
      <c r="E2625" t="str">
        <f t="shared" si="55"/>
        <v>n/a</v>
      </c>
    </row>
    <row r="2626" spans="1:22" x14ac:dyDescent="0.3">
      <c r="B2626" t="s">
        <v>218</v>
      </c>
      <c r="C2626" t="str">
        <f>IF(ISNUMBER(FIND(B2626,'Full TS'!#REF!)),"YES","N/A")</f>
        <v>N/A</v>
      </c>
      <c r="E2626" t="str">
        <f t="shared" si="55"/>
        <v>n/a</v>
      </c>
    </row>
    <row r="2627" spans="1:22" x14ac:dyDescent="0.3">
      <c r="B2627" t="s">
        <v>219</v>
      </c>
      <c r="C2627" t="str">
        <f>IF(ISNUMBER(FIND(B2627,'Full TS'!#REF!)),"YES","N/A")</f>
        <v>N/A</v>
      </c>
      <c r="E2627" t="str">
        <f t="shared" si="55"/>
        <v>n/a</v>
      </c>
    </row>
    <row r="2628" spans="1:22" x14ac:dyDescent="0.3">
      <c r="B2628" t="s">
        <v>220</v>
      </c>
      <c r="C2628" t="str">
        <f>IF(ISNUMBER(FIND(B2628,'Full TS'!#REF!)),"YES","N/A")</f>
        <v>N/A</v>
      </c>
      <c r="E2628" t="str">
        <f t="shared" si="55"/>
        <v>n/a</v>
      </c>
    </row>
    <row r="2629" spans="1:22" x14ac:dyDescent="0.3">
      <c r="B2629" t="s">
        <v>221</v>
      </c>
      <c r="C2629" t="str">
        <f>IF(ISNUMBER(FIND(B2629,'Full TS'!#REF!)),"YES","N/A")</f>
        <v>N/A</v>
      </c>
      <c r="E2629" t="str">
        <f t="shared" si="55"/>
        <v>n/a</v>
      </c>
    </row>
    <row r="2630" spans="1:22" x14ac:dyDescent="0.3">
      <c r="B2630" t="s">
        <v>222</v>
      </c>
      <c r="C2630" t="str">
        <f>IF(ISNUMBER(FIND(B2630,'Full TS'!#REF!)),"YES","N/A")</f>
        <v>N/A</v>
      </c>
      <c r="E2630" t="str">
        <f t="shared" si="55"/>
        <v>n/a</v>
      </c>
    </row>
    <row r="2631" spans="1:22" x14ac:dyDescent="0.3">
      <c r="B2631" t="s">
        <v>223</v>
      </c>
      <c r="C2631" t="str">
        <f>IF(ISNUMBER(FIND(B2631,'Full TS'!#REF!)),"YES","N/A")</f>
        <v>N/A</v>
      </c>
      <c r="E2631" t="str">
        <f t="shared" si="55"/>
        <v>n/a</v>
      </c>
    </row>
    <row r="2632" spans="1:22" x14ac:dyDescent="0.3">
      <c r="B2632" t="s">
        <v>224</v>
      </c>
      <c r="C2632" t="str">
        <f>IF(ISNUMBER(FIND(B2632,'Full TS'!#REF!)),"YES","N/A")</f>
        <v>N/A</v>
      </c>
      <c r="E2632" t="str">
        <f t="shared" si="55"/>
        <v>n/a</v>
      </c>
    </row>
    <row r="2633" spans="1:22" x14ac:dyDescent="0.3">
      <c r="B2633" t="s">
        <v>225</v>
      </c>
      <c r="C2633" t="str">
        <f>IF(ISNUMBER(FIND(B2633,'Full TS'!#REF!)),"YES","N/A")</f>
        <v>N/A</v>
      </c>
      <c r="E2633" t="str">
        <f t="shared" si="55"/>
        <v>n/a</v>
      </c>
    </row>
    <row r="2634" spans="1:22" x14ac:dyDescent="0.3">
      <c r="B2634" t="s">
        <v>226</v>
      </c>
      <c r="C2634" t="str">
        <f>IF(ISNUMBER(FIND(B2634,'Full TS'!#REF!)),"YES","N/A")</f>
        <v>N/A</v>
      </c>
      <c r="E2634" t="str">
        <f t="shared" si="55"/>
        <v>n/a</v>
      </c>
    </row>
    <row r="2635" spans="1:22" x14ac:dyDescent="0.3">
      <c r="B2635" t="s">
        <v>229</v>
      </c>
      <c r="C2635" t="str">
        <f>IF(ISNUMBER(FIND(B2635,'Full TS'!#REF!)),"YES","N/A")</f>
        <v>N/A</v>
      </c>
      <c r="E2635" t="str">
        <f t="shared" si="55"/>
        <v>n/a</v>
      </c>
    </row>
    <row r="2636" spans="1:22" x14ac:dyDescent="0.3">
      <c r="A2636" s="27">
        <v>58</v>
      </c>
      <c r="F2636" t="e" cm="1">
        <f t="array" aca="1" ref="F2636" ca="1">VLOOKUP(INDIRECT("'"&amp;"Full TS"&amp;"'!"&amp;"B"&amp;A2636),brandcode,2,FALSE)</f>
        <v>#N/A</v>
      </c>
      <c r="G2636" cm="1">
        <f t="array" aca="1" ref="G2636" ca="1">INDIRECT("'"&amp;"Full TS"&amp;"'!"&amp;"C"&amp;A2636)</f>
        <v>0</v>
      </c>
      <c r="H2636" t="str" cm="1">
        <f t="array" aca="1" ref="H2636" ca="1">IF(ISNUMBER(SEARCH("Android",INDIRECT("'"&amp;"Full TS"&amp;"'!"&amp;"D"&amp;A2636))),"AND",IF(ISNUMBER(SEARCH("iOS",INDIRECT("'"&amp;"Full TS"&amp;"'!"&amp;"D"&amp;A2636))),"iOS",IF(ISNUMBER(SEARCH("Mobile",INDIRECT("'"&amp;"Full TS"&amp;"'!"&amp;"D"&amp;A2636))),"MOB",IF(ISNUMBER(SEARCH("Desktop",INDIRECT("'"&amp;"Full TS"&amp;"'!"&amp;"D"&amp;A2636))),"DESK",IF(ISNUMBER(SEARCH("Display",INDIRECT("'"&amp;"Full TS"&amp;"'!"&amp;"D"&amp;A2636))),"DIS","")))))</f>
        <v/>
      </c>
      <c r="I2636" cm="1">
        <f t="array" aca="1" ref="I2636" ca="1">INDIRECT("'"&amp;"Full TS"&amp;"'!"&amp;"E"&amp;A2636)</f>
        <v>0</v>
      </c>
      <c r="J2636" cm="1">
        <f t="array" aca="1" ref="J2636" ca="1">INDIRECT("'"&amp;"Full TS"&amp;"'!"&amp;"F"&amp;A2636)</f>
        <v>0</v>
      </c>
      <c r="K2636" cm="1">
        <f t="array" aca="1" ref="K2636" ca="1">INDIRECT("'"&amp;"Full TS"&amp;"'!"&amp;"G"&amp;A2636)</f>
        <v>0</v>
      </c>
      <c r="L2636" cm="1">
        <f t="array" aca="1" ref="L2636" ca="1">INDIRECT("'"&amp;"Full TS"&amp;"'!"&amp;"H"&amp;A2636)</f>
        <v>0</v>
      </c>
      <c r="M2636" cm="1">
        <f t="array" aca="1" ref="M2636" ca="1">INDIRECT("'"&amp;"Full TS"&amp;"'!"&amp;"I"&amp;A2636)</f>
        <v>0</v>
      </c>
      <c r="N2636" cm="1">
        <f t="array" aca="1" ref="N2636" ca="1">INDIRECT("'"&amp;"Full TS"&amp;"'!"&amp;"J"&amp;A2636)</f>
        <v>0</v>
      </c>
      <c r="O2636" cm="1">
        <f t="array" aca="1" ref="O2636" ca="1">INDIRECT("'"&amp;"Full TS"&amp;"'!"&amp;"K"&amp;A2636)</f>
        <v>0</v>
      </c>
      <c r="P2636" cm="1">
        <f t="array" aca="1" ref="P2636" ca="1">INDIRECT("'"&amp;"Full TS"&amp;"'!"&amp;"L"&amp;A2636)</f>
        <v>0</v>
      </c>
      <c r="Q2636" cm="1">
        <f t="array" aca="1" ref="Q2636" ca="1">INDIRECT("'"&amp;"Full TS"&amp;"'!"&amp;"M"&amp;A2636)</f>
        <v>0</v>
      </c>
      <c r="R2636" cm="1">
        <f t="array" aca="1" ref="R2636" ca="1">INDIRECT("'"&amp;"Full TS"&amp;"'!"&amp;"N"&amp;A2636)</f>
        <v>0</v>
      </c>
      <c r="S2636" t="str" cm="1">
        <f t="array" aca="1" ref="S2636" ca="1">IF(ISNUMBER(SEARCH("www.",INDIRECT("'"&amp;"Full TS"&amp;"'!"&amp;"O"&amp;A2636))),"LP","AS")</f>
        <v>AS</v>
      </c>
      <c r="T2636" cm="1">
        <f t="array" aca="1" ref="T2636" ca="1">INDIRECT("'"&amp;"Full TS"&amp;"'!"&amp;"P"&amp;A2636)</f>
        <v>0</v>
      </c>
      <c r="U2636" t="str" cm="1">
        <f t="array" aca="1" ref="U2636" ca="1">IF(ISNUMBER(SEARCH("prospecting",INDIRECT("'"&amp;"Full TS"&amp;"'!"&amp;"Q"&amp;A2636))),"P","R")</f>
        <v>R</v>
      </c>
      <c r="V2636" cm="1">
        <f t="array" aca="1" ref="V2636" ca="1">INDIRECT("'"&amp;"Full TS"&amp;"'!"&amp;"R"&amp;A2636)</f>
        <v>0</v>
      </c>
    </row>
    <row r="2637" spans="1:22" x14ac:dyDescent="0.3">
      <c r="B2637" t="s">
        <v>182</v>
      </c>
      <c r="C2637" t="s">
        <v>183</v>
      </c>
    </row>
    <row r="2638" spans="1:22" x14ac:dyDescent="0.3">
      <c r="B2638" t="s">
        <v>184</v>
      </c>
      <c r="C2638" t="str">
        <f>IF(ISNUMBER(FIND(B2638,'Full TS'!#REF!)),"YES","N/A")</f>
        <v>N/A</v>
      </c>
      <c r="E2638" t="str">
        <f>IF(C2638="n/a","n/a",_xlfn.TEXTJOIN("-",FALSE,$F$2636:$S$2636,B2638,$U$2636:$V$2636))</f>
        <v>n/a</v>
      </c>
    </row>
    <row r="2639" spans="1:22" x14ac:dyDescent="0.3">
      <c r="B2639" t="s">
        <v>185</v>
      </c>
      <c r="C2639" t="str">
        <f>IF(ISNUMBER(FIND(B2639,'Full TS'!#REF!)),"YES","N/A")</f>
        <v>N/A</v>
      </c>
      <c r="E2639" t="str">
        <f t="shared" ref="E2639:E2682" si="56">IF(C2639="n/a","n/a",_xlfn.TEXTJOIN("-",FALSE,$F$2636:$S$2636,B2639,$U$2636:$V$2636))</f>
        <v>n/a</v>
      </c>
    </row>
    <row r="2640" spans="1:22" x14ac:dyDescent="0.3">
      <c r="B2640" t="s">
        <v>186</v>
      </c>
      <c r="C2640" t="str">
        <f>IF(ISNUMBER(FIND(B2640,'Full TS'!#REF!)),"YES","N/A")</f>
        <v>N/A</v>
      </c>
      <c r="E2640" t="str">
        <f t="shared" si="56"/>
        <v>n/a</v>
      </c>
    </row>
    <row r="2641" spans="2:5" x14ac:dyDescent="0.3">
      <c r="B2641" t="s">
        <v>187</v>
      </c>
      <c r="C2641" t="str">
        <f>IF(ISNUMBER(FIND(B2641,'Full TS'!#REF!)),"YES","N/A")</f>
        <v>N/A</v>
      </c>
      <c r="E2641" t="str">
        <f t="shared" si="56"/>
        <v>n/a</v>
      </c>
    </row>
    <row r="2642" spans="2:5" x14ac:dyDescent="0.3">
      <c r="B2642" t="s">
        <v>188</v>
      </c>
      <c r="C2642" t="str">
        <f>IF(ISNUMBER(FIND(B2642,'Full TS'!#REF!)),"YES","N/A")</f>
        <v>N/A</v>
      </c>
      <c r="E2642" t="str">
        <f t="shared" si="56"/>
        <v>n/a</v>
      </c>
    </row>
    <row r="2643" spans="2:5" x14ac:dyDescent="0.3">
      <c r="B2643" t="s">
        <v>189</v>
      </c>
      <c r="C2643" t="str">
        <f>IF(ISNUMBER(FIND(B2643,'Full TS'!#REF!)),"YES","N/A")</f>
        <v>N/A</v>
      </c>
      <c r="E2643" t="str">
        <f t="shared" si="56"/>
        <v>n/a</v>
      </c>
    </row>
    <row r="2644" spans="2:5" x14ac:dyDescent="0.3">
      <c r="B2644" t="s">
        <v>190</v>
      </c>
      <c r="C2644" t="str">
        <f>IF(ISNUMBER(FIND(B2644,'Full TS'!#REF!)),"YES","N/A")</f>
        <v>N/A</v>
      </c>
      <c r="E2644" t="str">
        <f t="shared" si="56"/>
        <v>n/a</v>
      </c>
    </row>
    <row r="2645" spans="2:5" x14ac:dyDescent="0.3">
      <c r="B2645" t="s">
        <v>191</v>
      </c>
      <c r="C2645" t="str">
        <f>IF(ISNUMBER(FIND(B2645,'Full TS'!#REF!)),"YES","N/A")</f>
        <v>N/A</v>
      </c>
      <c r="E2645" t="str">
        <f t="shared" si="56"/>
        <v>n/a</v>
      </c>
    </row>
    <row r="2646" spans="2:5" x14ac:dyDescent="0.3">
      <c r="B2646" t="s">
        <v>192</v>
      </c>
      <c r="C2646" t="str">
        <f>IF(ISNUMBER(FIND(B2646,'Full TS'!#REF!)),"YES","N/A")</f>
        <v>N/A</v>
      </c>
      <c r="E2646" t="str">
        <f t="shared" si="56"/>
        <v>n/a</v>
      </c>
    </row>
    <row r="2647" spans="2:5" x14ac:dyDescent="0.3">
      <c r="B2647" t="s">
        <v>193</v>
      </c>
      <c r="C2647" t="str">
        <f>IF(ISNUMBER(FIND(B2647,'Full TS'!#REF!)),"YES","N/A")</f>
        <v>N/A</v>
      </c>
      <c r="E2647" t="str">
        <f t="shared" si="56"/>
        <v>n/a</v>
      </c>
    </row>
    <row r="2648" spans="2:5" x14ac:dyDescent="0.3">
      <c r="B2648" t="s">
        <v>194</v>
      </c>
      <c r="C2648" t="str">
        <f>IF(ISNUMBER(FIND(B2648,'Full TS'!#REF!)),"YES","N/A")</f>
        <v>N/A</v>
      </c>
      <c r="E2648" t="str">
        <f t="shared" si="56"/>
        <v>n/a</v>
      </c>
    </row>
    <row r="2649" spans="2:5" x14ac:dyDescent="0.3">
      <c r="B2649" t="s">
        <v>195</v>
      </c>
      <c r="C2649" t="str">
        <f>IF(ISNUMBER(FIND(B2649,'Full TS'!#REF!)),"YES","N/A")</f>
        <v>N/A</v>
      </c>
      <c r="E2649" t="str">
        <f t="shared" si="56"/>
        <v>n/a</v>
      </c>
    </row>
    <row r="2650" spans="2:5" x14ac:dyDescent="0.3">
      <c r="B2650" t="s">
        <v>196</v>
      </c>
      <c r="C2650" t="str">
        <f>IF(ISNUMBER(FIND(B2650,'Full TS'!#REF!)),"YES","N/A")</f>
        <v>N/A</v>
      </c>
      <c r="E2650" t="str">
        <f t="shared" si="56"/>
        <v>n/a</v>
      </c>
    </row>
    <row r="2651" spans="2:5" x14ac:dyDescent="0.3">
      <c r="B2651" t="s">
        <v>197</v>
      </c>
      <c r="C2651" t="str">
        <f>IF(ISNUMBER(FIND(B2651,'Full TS'!#REF!)),"YES","N/A")</f>
        <v>N/A</v>
      </c>
      <c r="E2651" t="str">
        <f t="shared" si="56"/>
        <v>n/a</v>
      </c>
    </row>
    <row r="2652" spans="2:5" x14ac:dyDescent="0.3">
      <c r="B2652" t="s">
        <v>198</v>
      </c>
      <c r="C2652" t="str">
        <f>IF(ISNUMBER(FIND(B2652,'Full TS'!#REF!)),"YES","N/A")</f>
        <v>N/A</v>
      </c>
      <c r="E2652" t="str">
        <f t="shared" si="56"/>
        <v>n/a</v>
      </c>
    </row>
    <row r="2653" spans="2:5" x14ac:dyDescent="0.3">
      <c r="B2653" t="s">
        <v>199</v>
      </c>
      <c r="C2653" t="str">
        <f>IF(ISNUMBER(FIND(B2653,'Full TS'!#REF!)),"YES","N/A")</f>
        <v>N/A</v>
      </c>
      <c r="E2653" t="str">
        <f t="shared" si="56"/>
        <v>n/a</v>
      </c>
    </row>
    <row r="2654" spans="2:5" x14ac:dyDescent="0.3">
      <c r="B2654" t="s">
        <v>200</v>
      </c>
      <c r="C2654" t="str">
        <f>IF(ISNUMBER(FIND(B2654,'Full TS'!#REF!)),"YES","N/A")</f>
        <v>N/A</v>
      </c>
      <c r="E2654" t="str">
        <f t="shared" si="56"/>
        <v>n/a</v>
      </c>
    </row>
    <row r="2655" spans="2:5" x14ac:dyDescent="0.3">
      <c r="B2655" t="s">
        <v>201</v>
      </c>
      <c r="C2655" t="str">
        <f>IF(ISNUMBER(FIND(B2655,'Full TS'!#REF!)),"YES","N/A")</f>
        <v>N/A</v>
      </c>
      <c r="E2655" t="str">
        <f t="shared" si="56"/>
        <v>n/a</v>
      </c>
    </row>
    <row r="2656" spans="2:5" x14ac:dyDescent="0.3">
      <c r="B2656" t="s">
        <v>202</v>
      </c>
      <c r="C2656" t="str">
        <f>IF(ISNUMBER(FIND(B2656,'Full TS'!#REF!)),"YES","N/A")</f>
        <v>N/A</v>
      </c>
      <c r="E2656" t="str">
        <f t="shared" si="56"/>
        <v>n/a</v>
      </c>
    </row>
    <row r="2657" spans="2:5" x14ac:dyDescent="0.3">
      <c r="B2657" t="s">
        <v>203</v>
      </c>
      <c r="C2657" t="str">
        <f>IF(ISNUMBER(FIND(B2657,'Full TS'!#REF!)),"YES","N/A")</f>
        <v>N/A</v>
      </c>
      <c r="E2657" t="str">
        <f t="shared" si="56"/>
        <v>n/a</v>
      </c>
    </row>
    <row r="2658" spans="2:5" x14ac:dyDescent="0.3">
      <c r="B2658" t="s">
        <v>204</v>
      </c>
      <c r="C2658" t="str">
        <f>IF(ISNUMBER(FIND(B2658,'Full TS'!#REF!)),"YES","N/A")</f>
        <v>N/A</v>
      </c>
      <c r="E2658" t="str">
        <f t="shared" si="56"/>
        <v>n/a</v>
      </c>
    </row>
    <row r="2659" spans="2:5" x14ac:dyDescent="0.3">
      <c r="B2659" t="s">
        <v>205</v>
      </c>
      <c r="C2659" t="str">
        <f>IF(ISNUMBER(FIND(B2659,'Full TS'!#REF!)),"YES","N/A")</f>
        <v>N/A</v>
      </c>
      <c r="E2659" t="str">
        <f t="shared" si="56"/>
        <v>n/a</v>
      </c>
    </row>
    <row r="2660" spans="2:5" x14ac:dyDescent="0.3">
      <c r="B2660" t="s">
        <v>206</v>
      </c>
      <c r="C2660" t="str">
        <f>IF(ISNUMBER(FIND(B2660,'Full TS'!#REF!)),"YES","N/A")</f>
        <v>N/A</v>
      </c>
      <c r="E2660" t="str">
        <f t="shared" si="56"/>
        <v>n/a</v>
      </c>
    </row>
    <row r="2661" spans="2:5" x14ac:dyDescent="0.3">
      <c r="B2661" t="s">
        <v>207</v>
      </c>
      <c r="C2661" t="str">
        <f>IF(ISNUMBER(FIND(B2661,'Full TS'!#REF!)),"YES","N/A")</f>
        <v>N/A</v>
      </c>
      <c r="E2661" t="str">
        <f t="shared" si="56"/>
        <v>n/a</v>
      </c>
    </row>
    <row r="2662" spans="2:5" x14ac:dyDescent="0.3">
      <c r="B2662" t="s">
        <v>208</v>
      </c>
      <c r="C2662" t="str">
        <f>IF(ISNUMBER(FIND(B2662,'Full TS'!#REF!)),"YES","N/A")</f>
        <v>N/A</v>
      </c>
      <c r="E2662" t="str">
        <f t="shared" si="56"/>
        <v>n/a</v>
      </c>
    </row>
    <row r="2663" spans="2:5" x14ac:dyDescent="0.3">
      <c r="B2663" t="s">
        <v>209</v>
      </c>
      <c r="C2663" t="str">
        <f>IF(ISNUMBER(FIND(B2663,'Full TS'!#REF!)),"YES","N/A")</f>
        <v>N/A</v>
      </c>
      <c r="E2663" t="str">
        <f t="shared" si="56"/>
        <v>n/a</v>
      </c>
    </row>
    <row r="2664" spans="2:5" x14ac:dyDescent="0.3">
      <c r="B2664" t="s">
        <v>210</v>
      </c>
      <c r="C2664" t="str">
        <f>IF(ISNUMBER(FIND(B2664,'Full TS'!#REF!)),"YES","N/A")</f>
        <v>N/A</v>
      </c>
      <c r="E2664" t="str">
        <f t="shared" si="56"/>
        <v>n/a</v>
      </c>
    </row>
    <row r="2665" spans="2:5" x14ac:dyDescent="0.3">
      <c r="B2665" t="s">
        <v>211</v>
      </c>
      <c r="C2665" t="str">
        <f>IF(ISNUMBER(FIND(B2665,'Full TS'!#REF!)),"YES","N/A")</f>
        <v>N/A</v>
      </c>
      <c r="E2665" t="str">
        <f t="shared" si="56"/>
        <v>n/a</v>
      </c>
    </row>
    <row r="2666" spans="2:5" x14ac:dyDescent="0.3">
      <c r="B2666" t="s">
        <v>199</v>
      </c>
      <c r="C2666" t="str">
        <f>IF(ISNUMBER(FIND(B2666,'Full TS'!#REF!)),"YES","N/A")</f>
        <v>N/A</v>
      </c>
      <c r="E2666" t="str">
        <f t="shared" si="56"/>
        <v>n/a</v>
      </c>
    </row>
    <row r="2667" spans="2:5" x14ac:dyDescent="0.3">
      <c r="B2667" t="s">
        <v>212</v>
      </c>
      <c r="C2667" t="str">
        <f>IF(ISNUMBER(FIND(B2667,'Full TS'!#REF!)),"YES","N/A")</f>
        <v>N/A</v>
      </c>
      <c r="E2667" t="str">
        <f t="shared" si="56"/>
        <v>n/a</v>
      </c>
    </row>
    <row r="2668" spans="2:5" x14ac:dyDescent="0.3">
      <c r="B2668" t="s">
        <v>213</v>
      </c>
      <c r="C2668" t="str">
        <f>IF(ISNUMBER(FIND(B2668,'Full TS'!#REF!)),"YES","N/A")</f>
        <v>N/A</v>
      </c>
      <c r="E2668" t="str">
        <f t="shared" si="56"/>
        <v>n/a</v>
      </c>
    </row>
    <row r="2669" spans="2:5" x14ac:dyDescent="0.3">
      <c r="B2669" t="s">
        <v>214</v>
      </c>
      <c r="C2669" t="str">
        <f>IF(ISNUMBER(FIND(B2669,'Full TS'!#REF!)),"YES","N/A")</f>
        <v>N/A</v>
      </c>
      <c r="E2669" t="str">
        <f t="shared" si="56"/>
        <v>n/a</v>
      </c>
    </row>
    <row r="2670" spans="2:5" x14ac:dyDescent="0.3">
      <c r="B2670" t="s">
        <v>215</v>
      </c>
      <c r="C2670" t="str">
        <f>IF(ISNUMBER(FIND(B2670,'Full TS'!#REF!)),"YES","N/A")</f>
        <v>N/A</v>
      </c>
      <c r="E2670" t="str">
        <f t="shared" si="56"/>
        <v>n/a</v>
      </c>
    </row>
    <row r="2671" spans="2:5" x14ac:dyDescent="0.3">
      <c r="B2671" t="s">
        <v>216</v>
      </c>
      <c r="C2671" t="str">
        <f>IF(ISNUMBER(FIND(B2671,'Full TS'!#REF!)),"YES","N/A")</f>
        <v>N/A</v>
      </c>
      <c r="E2671" t="str">
        <f t="shared" si="56"/>
        <v>n/a</v>
      </c>
    </row>
    <row r="2672" spans="2:5" x14ac:dyDescent="0.3">
      <c r="B2672" t="s">
        <v>217</v>
      </c>
      <c r="C2672" t="str">
        <f>IF(ISNUMBER(FIND(B2672,'Full TS'!#REF!)),"YES","N/A")</f>
        <v>N/A</v>
      </c>
      <c r="E2672" t="str">
        <f t="shared" si="56"/>
        <v>n/a</v>
      </c>
    </row>
    <row r="2673" spans="1:22" x14ac:dyDescent="0.3">
      <c r="B2673" t="s">
        <v>218</v>
      </c>
      <c r="C2673" t="str">
        <f>IF(ISNUMBER(FIND(B2673,'Full TS'!#REF!)),"YES","N/A")</f>
        <v>N/A</v>
      </c>
      <c r="E2673" t="str">
        <f t="shared" si="56"/>
        <v>n/a</v>
      </c>
    </row>
    <row r="2674" spans="1:22" x14ac:dyDescent="0.3">
      <c r="B2674" t="s">
        <v>219</v>
      </c>
      <c r="C2674" t="str">
        <f>IF(ISNUMBER(FIND(B2674,'Full TS'!#REF!)),"YES","N/A")</f>
        <v>N/A</v>
      </c>
      <c r="E2674" t="str">
        <f t="shared" si="56"/>
        <v>n/a</v>
      </c>
    </row>
    <row r="2675" spans="1:22" x14ac:dyDescent="0.3">
      <c r="B2675" t="s">
        <v>220</v>
      </c>
      <c r="C2675" t="str">
        <f>IF(ISNUMBER(FIND(B2675,'Full TS'!#REF!)),"YES","N/A")</f>
        <v>N/A</v>
      </c>
      <c r="E2675" t="str">
        <f t="shared" si="56"/>
        <v>n/a</v>
      </c>
    </row>
    <row r="2676" spans="1:22" x14ac:dyDescent="0.3">
      <c r="B2676" t="s">
        <v>221</v>
      </c>
      <c r="C2676" t="str">
        <f>IF(ISNUMBER(FIND(B2676,'Full TS'!#REF!)),"YES","N/A")</f>
        <v>N/A</v>
      </c>
      <c r="E2676" t="str">
        <f t="shared" si="56"/>
        <v>n/a</v>
      </c>
    </row>
    <row r="2677" spans="1:22" x14ac:dyDescent="0.3">
      <c r="B2677" t="s">
        <v>222</v>
      </c>
      <c r="C2677" t="str">
        <f>IF(ISNUMBER(FIND(B2677,'Full TS'!#REF!)),"YES","N/A")</f>
        <v>N/A</v>
      </c>
      <c r="E2677" t="str">
        <f t="shared" si="56"/>
        <v>n/a</v>
      </c>
    </row>
    <row r="2678" spans="1:22" x14ac:dyDescent="0.3">
      <c r="B2678" t="s">
        <v>223</v>
      </c>
      <c r="C2678" t="str">
        <f>IF(ISNUMBER(FIND(B2678,'Full TS'!#REF!)),"YES","N/A")</f>
        <v>N/A</v>
      </c>
      <c r="E2678" t="str">
        <f t="shared" si="56"/>
        <v>n/a</v>
      </c>
    </row>
    <row r="2679" spans="1:22" x14ac:dyDescent="0.3">
      <c r="B2679" t="s">
        <v>224</v>
      </c>
      <c r="C2679" t="str">
        <f>IF(ISNUMBER(FIND(B2679,'Full TS'!#REF!)),"YES","N/A")</f>
        <v>N/A</v>
      </c>
      <c r="E2679" t="str">
        <f t="shared" si="56"/>
        <v>n/a</v>
      </c>
    </row>
    <row r="2680" spans="1:22" x14ac:dyDescent="0.3">
      <c r="B2680" t="s">
        <v>225</v>
      </c>
      <c r="C2680" t="str">
        <f>IF(ISNUMBER(FIND(B2680,'Full TS'!#REF!)),"YES","N/A")</f>
        <v>N/A</v>
      </c>
      <c r="E2680" t="str">
        <f t="shared" si="56"/>
        <v>n/a</v>
      </c>
    </row>
    <row r="2681" spans="1:22" x14ac:dyDescent="0.3">
      <c r="B2681" t="s">
        <v>226</v>
      </c>
      <c r="C2681" t="str">
        <f>IF(ISNUMBER(FIND(B2681,'Full TS'!#REF!)),"YES","N/A")</f>
        <v>N/A</v>
      </c>
      <c r="E2681" t="str">
        <f t="shared" si="56"/>
        <v>n/a</v>
      </c>
    </row>
    <row r="2682" spans="1:22" x14ac:dyDescent="0.3">
      <c r="B2682" t="s">
        <v>229</v>
      </c>
      <c r="C2682" t="str">
        <f>IF(ISNUMBER(FIND(B2682,'Full TS'!#REF!)),"YES","N/A")</f>
        <v>N/A</v>
      </c>
      <c r="E2682" t="str">
        <f t="shared" si="56"/>
        <v>n/a</v>
      </c>
    </row>
    <row r="2683" spans="1:22" x14ac:dyDescent="0.3">
      <c r="A2683" s="27">
        <v>59</v>
      </c>
      <c r="F2683" t="e" cm="1">
        <f t="array" aca="1" ref="F2683" ca="1">VLOOKUP(INDIRECT("'"&amp;"Full TS"&amp;"'!"&amp;"B"&amp;A2683),brandcode,2,FALSE)</f>
        <v>#N/A</v>
      </c>
      <c r="G2683" cm="1">
        <f t="array" aca="1" ref="G2683" ca="1">INDIRECT("'"&amp;"Full TS"&amp;"'!"&amp;"C"&amp;A2683)</f>
        <v>0</v>
      </c>
      <c r="H2683" t="str" cm="1">
        <f t="array" aca="1" ref="H2683" ca="1">IF(ISNUMBER(SEARCH("Android",INDIRECT("'"&amp;"Full TS"&amp;"'!"&amp;"D"&amp;A2683))),"AND",IF(ISNUMBER(SEARCH("iOS",INDIRECT("'"&amp;"Full TS"&amp;"'!"&amp;"D"&amp;A2683))),"iOS",IF(ISNUMBER(SEARCH("Mobile",INDIRECT("'"&amp;"Full TS"&amp;"'!"&amp;"D"&amp;A2683))),"MOB",IF(ISNUMBER(SEARCH("Desktop",INDIRECT("'"&amp;"Full TS"&amp;"'!"&amp;"D"&amp;A2683))),"DESK",IF(ISNUMBER(SEARCH("Display",INDIRECT("'"&amp;"Full TS"&amp;"'!"&amp;"D"&amp;A2683))),"DIS","")))))</f>
        <v/>
      </c>
      <c r="I2683" cm="1">
        <f t="array" aca="1" ref="I2683" ca="1">INDIRECT("'"&amp;"Full TS"&amp;"'!"&amp;"E"&amp;A2683)</f>
        <v>0</v>
      </c>
      <c r="J2683" cm="1">
        <f t="array" aca="1" ref="J2683" ca="1">INDIRECT("'"&amp;"Full TS"&amp;"'!"&amp;"F"&amp;A2683)</f>
        <v>0</v>
      </c>
      <c r="K2683" cm="1">
        <f t="array" aca="1" ref="K2683" ca="1">INDIRECT("'"&amp;"Full TS"&amp;"'!"&amp;"G"&amp;A2683)</f>
        <v>0</v>
      </c>
      <c r="L2683" cm="1">
        <f t="array" aca="1" ref="L2683" ca="1">INDIRECT("'"&amp;"Full TS"&amp;"'!"&amp;"H"&amp;A2683)</f>
        <v>0</v>
      </c>
      <c r="M2683" cm="1">
        <f t="array" aca="1" ref="M2683" ca="1">INDIRECT("'"&amp;"Full TS"&amp;"'!"&amp;"I"&amp;A2683)</f>
        <v>0</v>
      </c>
      <c r="N2683" cm="1">
        <f t="array" aca="1" ref="N2683" ca="1">INDIRECT("'"&amp;"Full TS"&amp;"'!"&amp;"J"&amp;A2683)</f>
        <v>0</v>
      </c>
      <c r="O2683" cm="1">
        <f t="array" aca="1" ref="O2683" ca="1">INDIRECT("'"&amp;"Full TS"&amp;"'!"&amp;"K"&amp;A2683)</f>
        <v>0</v>
      </c>
      <c r="P2683" cm="1">
        <f t="array" aca="1" ref="P2683" ca="1">INDIRECT("'"&amp;"Full TS"&amp;"'!"&amp;"L"&amp;A2683)</f>
        <v>0</v>
      </c>
      <c r="Q2683" cm="1">
        <f t="array" aca="1" ref="Q2683" ca="1">INDIRECT("'"&amp;"Full TS"&amp;"'!"&amp;"M"&amp;A2683)</f>
        <v>0</v>
      </c>
      <c r="R2683" cm="1">
        <f t="array" aca="1" ref="R2683" ca="1">INDIRECT("'"&amp;"Full TS"&amp;"'!"&amp;"N"&amp;A2683)</f>
        <v>0</v>
      </c>
      <c r="S2683" t="str" cm="1">
        <f t="array" aca="1" ref="S2683" ca="1">IF(ISNUMBER(SEARCH("www.",INDIRECT("'"&amp;"Full TS"&amp;"'!"&amp;"O"&amp;A2683))),"LP","AS")</f>
        <v>AS</v>
      </c>
      <c r="T2683" cm="1">
        <f t="array" aca="1" ref="T2683" ca="1">INDIRECT("'"&amp;"Full TS"&amp;"'!"&amp;"P"&amp;A2683)</f>
        <v>0</v>
      </c>
      <c r="U2683" t="str" cm="1">
        <f t="array" aca="1" ref="U2683" ca="1">IF(ISNUMBER(SEARCH("prospecting",INDIRECT("'"&amp;"Full TS"&amp;"'!"&amp;"Q"&amp;A2683))),"P","R")</f>
        <v>R</v>
      </c>
      <c r="V2683" cm="1">
        <f t="array" aca="1" ref="V2683" ca="1">INDIRECT("'"&amp;"Full TS"&amp;"'!"&amp;"R"&amp;A2683)</f>
        <v>0</v>
      </c>
    </row>
    <row r="2684" spans="1:22" x14ac:dyDescent="0.3">
      <c r="B2684" t="s">
        <v>182</v>
      </c>
      <c r="C2684" t="s">
        <v>183</v>
      </c>
    </row>
    <row r="2685" spans="1:22" x14ac:dyDescent="0.3">
      <c r="B2685" t="s">
        <v>184</v>
      </c>
      <c r="C2685" t="str">
        <f>IF(ISNUMBER(FIND(B2685,'Full TS'!#REF!)),"YES","N/A")</f>
        <v>N/A</v>
      </c>
      <c r="E2685" t="str">
        <f>IF(C2685="n/a","n/a",_xlfn.TEXTJOIN("-",FALSE,$F$2683:$S$2683,B2685,$U$2683:$V$2683))</f>
        <v>n/a</v>
      </c>
    </row>
    <row r="2686" spans="1:22" x14ac:dyDescent="0.3">
      <c r="B2686" t="s">
        <v>185</v>
      </c>
      <c r="C2686" t="str">
        <f>IF(ISNUMBER(FIND(B2686,'Full TS'!#REF!)),"YES","N/A")</f>
        <v>N/A</v>
      </c>
      <c r="E2686" t="str">
        <f t="shared" ref="E2686:E2729" si="57">IF(C2686="n/a","n/a",_xlfn.TEXTJOIN("-",FALSE,$F$2683:$S$2683,B2686,$U$2683:$V$2683))</f>
        <v>n/a</v>
      </c>
    </row>
    <row r="2687" spans="1:22" x14ac:dyDescent="0.3">
      <c r="B2687" t="s">
        <v>186</v>
      </c>
      <c r="C2687" t="str">
        <f>IF(ISNUMBER(FIND(B2687,'Full TS'!#REF!)),"YES","N/A")</f>
        <v>N/A</v>
      </c>
      <c r="E2687" t="str">
        <f t="shared" si="57"/>
        <v>n/a</v>
      </c>
    </row>
    <row r="2688" spans="1:22" x14ac:dyDescent="0.3">
      <c r="B2688" t="s">
        <v>187</v>
      </c>
      <c r="C2688" t="str">
        <f>IF(ISNUMBER(FIND(B2688,'Full TS'!#REF!)),"YES","N/A")</f>
        <v>N/A</v>
      </c>
      <c r="E2688" t="str">
        <f t="shared" si="57"/>
        <v>n/a</v>
      </c>
    </row>
    <row r="2689" spans="2:5" x14ac:dyDescent="0.3">
      <c r="B2689" t="s">
        <v>188</v>
      </c>
      <c r="C2689" t="str">
        <f>IF(ISNUMBER(FIND(B2689,'Full TS'!#REF!)),"YES","N/A")</f>
        <v>N/A</v>
      </c>
      <c r="E2689" t="str">
        <f t="shared" si="57"/>
        <v>n/a</v>
      </c>
    </row>
    <row r="2690" spans="2:5" x14ac:dyDescent="0.3">
      <c r="B2690" t="s">
        <v>189</v>
      </c>
      <c r="C2690" t="str">
        <f>IF(ISNUMBER(FIND(B2690,'Full TS'!#REF!)),"YES","N/A")</f>
        <v>N/A</v>
      </c>
      <c r="E2690" t="str">
        <f t="shared" si="57"/>
        <v>n/a</v>
      </c>
    </row>
    <row r="2691" spans="2:5" x14ac:dyDescent="0.3">
      <c r="B2691" t="s">
        <v>190</v>
      </c>
      <c r="C2691" t="str">
        <f>IF(ISNUMBER(FIND(B2691,'Full TS'!#REF!)),"YES","N/A")</f>
        <v>N/A</v>
      </c>
      <c r="E2691" t="str">
        <f t="shared" si="57"/>
        <v>n/a</v>
      </c>
    </row>
    <row r="2692" spans="2:5" x14ac:dyDescent="0.3">
      <c r="B2692" t="s">
        <v>191</v>
      </c>
      <c r="C2692" t="str">
        <f>IF(ISNUMBER(FIND(B2692,'Full TS'!#REF!)),"YES","N/A")</f>
        <v>N/A</v>
      </c>
      <c r="E2692" t="str">
        <f t="shared" si="57"/>
        <v>n/a</v>
      </c>
    </row>
    <row r="2693" spans="2:5" x14ac:dyDescent="0.3">
      <c r="B2693" t="s">
        <v>192</v>
      </c>
      <c r="C2693" t="str">
        <f>IF(ISNUMBER(FIND(B2693,'Full TS'!#REF!)),"YES","N/A")</f>
        <v>N/A</v>
      </c>
      <c r="E2693" t="str">
        <f t="shared" si="57"/>
        <v>n/a</v>
      </c>
    </row>
    <row r="2694" spans="2:5" x14ac:dyDescent="0.3">
      <c r="B2694" t="s">
        <v>193</v>
      </c>
      <c r="C2694" t="str">
        <f>IF(ISNUMBER(FIND(B2694,'Full TS'!#REF!)),"YES","N/A")</f>
        <v>N/A</v>
      </c>
      <c r="E2694" t="str">
        <f t="shared" si="57"/>
        <v>n/a</v>
      </c>
    </row>
    <row r="2695" spans="2:5" x14ac:dyDescent="0.3">
      <c r="B2695" t="s">
        <v>194</v>
      </c>
      <c r="C2695" t="str">
        <f>IF(ISNUMBER(FIND(B2695,'Full TS'!#REF!)),"YES","N/A")</f>
        <v>N/A</v>
      </c>
      <c r="E2695" t="str">
        <f t="shared" si="57"/>
        <v>n/a</v>
      </c>
    </row>
    <row r="2696" spans="2:5" x14ac:dyDescent="0.3">
      <c r="B2696" t="s">
        <v>195</v>
      </c>
      <c r="C2696" t="str">
        <f>IF(ISNUMBER(FIND(B2696,'Full TS'!#REF!)),"YES","N/A")</f>
        <v>N/A</v>
      </c>
      <c r="E2696" t="str">
        <f t="shared" si="57"/>
        <v>n/a</v>
      </c>
    </row>
    <row r="2697" spans="2:5" x14ac:dyDescent="0.3">
      <c r="B2697" t="s">
        <v>196</v>
      </c>
      <c r="C2697" t="str">
        <f>IF(ISNUMBER(FIND(B2697,'Full TS'!#REF!)),"YES","N/A")</f>
        <v>N/A</v>
      </c>
      <c r="E2697" t="str">
        <f t="shared" si="57"/>
        <v>n/a</v>
      </c>
    </row>
    <row r="2698" spans="2:5" x14ac:dyDescent="0.3">
      <c r="B2698" t="s">
        <v>197</v>
      </c>
      <c r="C2698" t="str">
        <f>IF(ISNUMBER(FIND(B2698,'Full TS'!#REF!)),"YES","N/A")</f>
        <v>N/A</v>
      </c>
      <c r="E2698" t="str">
        <f t="shared" si="57"/>
        <v>n/a</v>
      </c>
    </row>
    <row r="2699" spans="2:5" x14ac:dyDescent="0.3">
      <c r="B2699" t="s">
        <v>198</v>
      </c>
      <c r="C2699" t="str">
        <f>IF(ISNUMBER(FIND(B2699,'Full TS'!#REF!)),"YES","N/A")</f>
        <v>N/A</v>
      </c>
      <c r="E2699" t="str">
        <f t="shared" si="57"/>
        <v>n/a</v>
      </c>
    </row>
    <row r="2700" spans="2:5" x14ac:dyDescent="0.3">
      <c r="B2700" t="s">
        <v>199</v>
      </c>
      <c r="C2700" t="str">
        <f>IF(ISNUMBER(FIND(B2700,'Full TS'!#REF!)),"YES","N/A")</f>
        <v>N/A</v>
      </c>
      <c r="E2700" t="str">
        <f t="shared" si="57"/>
        <v>n/a</v>
      </c>
    </row>
    <row r="2701" spans="2:5" x14ac:dyDescent="0.3">
      <c r="B2701" t="s">
        <v>200</v>
      </c>
      <c r="C2701" t="str">
        <f>IF(ISNUMBER(FIND(B2701,'Full TS'!#REF!)),"YES","N/A")</f>
        <v>N/A</v>
      </c>
      <c r="E2701" t="str">
        <f t="shared" si="57"/>
        <v>n/a</v>
      </c>
    </row>
    <row r="2702" spans="2:5" x14ac:dyDescent="0.3">
      <c r="B2702" t="s">
        <v>201</v>
      </c>
      <c r="C2702" t="str">
        <f>IF(ISNUMBER(FIND(B2702,'Full TS'!#REF!)),"YES","N/A")</f>
        <v>N/A</v>
      </c>
      <c r="E2702" t="str">
        <f t="shared" si="57"/>
        <v>n/a</v>
      </c>
    </row>
    <row r="2703" spans="2:5" x14ac:dyDescent="0.3">
      <c r="B2703" t="s">
        <v>202</v>
      </c>
      <c r="C2703" t="str">
        <f>IF(ISNUMBER(FIND(B2703,'Full TS'!#REF!)),"YES","N/A")</f>
        <v>N/A</v>
      </c>
      <c r="E2703" t="str">
        <f t="shared" si="57"/>
        <v>n/a</v>
      </c>
    </row>
    <row r="2704" spans="2:5" x14ac:dyDescent="0.3">
      <c r="B2704" t="s">
        <v>203</v>
      </c>
      <c r="C2704" t="str">
        <f>IF(ISNUMBER(FIND(B2704,'Full TS'!#REF!)),"YES","N/A")</f>
        <v>N/A</v>
      </c>
      <c r="E2704" t="str">
        <f t="shared" si="57"/>
        <v>n/a</v>
      </c>
    </row>
    <row r="2705" spans="2:5" x14ac:dyDescent="0.3">
      <c r="B2705" t="s">
        <v>204</v>
      </c>
      <c r="C2705" t="str">
        <f>IF(ISNUMBER(FIND(B2705,'Full TS'!#REF!)),"YES","N/A")</f>
        <v>N/A</v>
      </c>
      <c r="E2705" t="str">
        <f t="shared" si="57"/>
        <v>n/a</v>
      </c>
    </row>
    <row r="2706" spans="2:5" x14ac:dyDescent="0.3">
      <c r="B2706" t="s">
        <v>205</v>
      </c>
      <c r="C2706" t="str">
        <f>IF(ISNUMBER(FIND(B2706,'Full TS'!#REF!)),"YES","N/A")</f>
        <v>N/A</v>
      </c>
      <c r="E2706" t="str">
        <f t="shared" si="57"/>
        <v>n/a</v>
      </c>
    </row>
    <row r="2707" spans="2:5" x14ac:dyDescent="0.3">
      <c r="B2707" t="s">
        <v>206</v>
      </c>
      <c r="C2707" t="str">
        <f>IF(ISNUMBER(FIND(B2707,'Full TS'!#REF!)),"YES","N/A")</f>
        <v>N/A</v>
      </c>
      <c r="E2707" t="str">
        <f t="shared" si="57"/>
        <v>n/a</v>
      </c>
    </row>
    <row r="2708" spans="2:5" x14ac:dyDescent="0.3">
      <c r="B2708" t="s">
        <v>207</v>
      </c>
      <c r="C2708" t="str">
        <f>IF(ISNUMBER(FIND(B2708,'Full TS'!#REF!)),"YES","N/A")</f>
        <v>N/A</v>
      </c>
      <c r="E2708" t="str">
        <f t="shared" si="57"/>
        <v>n/a</v>
      </c>
    </row>
    <row r="2709" spans="2:5" x14ac:dyDescent="0.3">
      <c r="B2709" t="s">
        <v>208</v>
      </c>
      <c r="C2709" t="str">
        <f>IF(ISNUMBER(FIND(B2709,'Full TS'!#REF!)),"YES","N/A")</f>
        <v>N/A</v>
      </c>
      <c r="E2709" t="str">
        <f t="shared" si="57"/>
        <v>n/a</v>
      </c>
    </row>
    <row r="2710" spans="2:5" x14ac:dyDescent="0.3">
      <c r="B2710" t="s">
        <v>209</v>
      </c>
      <c r="C2710" t="str">
        <f>IF(ISNUMBER(FIND(B2710,'Full TS'!#REF!)),"YES","N/A")</f>
        <v>N/A</v>
      </c>
      <c r="E2710" t="str">
        <f t="shared" si="57"/>
        <v>n/a</v>
      </c>
    </row>
    <row r="2711" spans="2:5" x14ac:dyDescent="0.3">
      <c r="B2711" t="s">
        <v>210</v>
      </c>
      <c r="C2711" t="str">
        <f>IF(ISNUMBER(FIND(B2711,'Full TS'!#REF!)),"YES","N/A")</f>
        <v>N/A</v>
      </c>
      <c r="E2711" t="str">
        <f t="shared" si="57"/>
        <v>n/a</v>
      </c>
    </row>
    <row r="2712" spans="2:5" x14ac:dyDescent="0.3">
      <c r="B2712" t="s">
        <v>211</v>
      </c>
      <c r="C2712" t="str">
        <f>IF(ISNUMBER(FIND(B2712,'Full TS'!#REF!)),"YES","N/A")</f>
        <v>N/A</v>
      </c>
      <c r="E2712" t="str">
        <f t="shared" si="57"/>
        <v>n/a</v>
      </c>
    </row>
    <row r="2713" spans="2:5" x14ac:dyDescent="0.3">
      <c r="B2713" t="s">
        <v>199</v>
      </c>
      <c r="C2713" t="str">
        <f>IF(ISNUMBER(FIND(B2713,'Full TS'!#REF!)),"YES","N/A")</f>
        <v>N/A</v>
      </c>
      <c r="E2713" t="str">
        <f t="shared" si="57"/>
        <v>n/a</v>
      </c>
    </row>
    <row r="2714" spans="2:5" x14ac:dyDescent="0.3">
      <c r="B2714" t="s">
        <v>212</v>
      </c>
      <c r="C2714" t="str">
        <f>IF(ISNUMBER(FIND(B2714,'Full TS'!#REF!)),"YES","N/A")</f>
        <v>N/A</v>
      </c>
      <c r="E2714" t="str">
        <f t="shared" si="57"/>
        <v>n/a</v>
      </c>
    </row>
    <row r="2715" spans="2:5" x14ac:dyDescent="0.3">
      <c r="B2715" t="s">
        <v>213</v>
      </c>
      <c r="C2715" t="str">
        <f>IF(ISNUMBER(FIND(B2715,'Full TS'!#REF!)),"YES","N/A")</f>
        <v>N/A</v>
      </c>
      <c r="E2715" t="str">
        <f t="shared" si="57"/>
        <v>n/a</v>
      </c>
    </row>
    <row r="2716" spans="2:5" x14ac:dyDescent="0.3">
      <c r="B2716" t="s">
        <v>214</v>
      </c>
      <c r="C2716" t="str">
        <f>IF(ISNUMBER(FIND(B2716,'Full TS'!#REF!)),"YES","N/A")</f>
        <v>N/A</v>
      </c>
      <c r="E2716" t="str">
        <f t="shared" si="57"/>
        <v>n/a</v>
      </c>
    </row>
    <row r="2717" spans="2:5" x14ac:dyDescent="0.3">
      <c r="B2717" t="s">
        <v>215</v>
      </c>
      <c r="C2717" t="str">
        <f>IF(ISNUMBER(FIND(B2717,'Full TS'!#REF!)),"YES","N/A")</f>
        <v>N/A</v>
      </c>
      <c r="E2717" t="str">
        <f t="shared" si="57"/>
        <v>n/a</v>
      </c>
    </row>
    <row r="2718" spans="2:5" x14ac:dyDescent="0.3">
      <c r="B2718" t="s">
        <v>216</v>
      </c>
      <c r="C2718" t="str">
        <f>IF(ISNUMBER(FIND(B2718,'Full TS'!#REF!)),"YES","N/A")</f>
        <v>N/A</v>
      </c>
      <c r="E2718" t="str">
        <f t="shared" si="57"/>
        <v>n/a</v>
      </c>
    </row>
    <row r="2719" spans="2:5" x14ac:dyDescent="0.3">
      <c r="B2719" t="s">
        <v>217</v>
      </c>
      <c r="C2719" t="str">
        <f>IF(ISNUMBER(FIND(B2719,'Full TS'!#REF!)),"YES","N/A")</f>
        <v>N/A</v>
      </c>
      <c r="E2719" t="str">
        <f t="shared" si="57"/>
        <v>n/a</v>
      </c>
    </row>
    <row r="2720" spans="2:5" x14ac:dyDescent="0.3">
      <c r="B2720" t="s">
        <v>218</v>
      </c>
      <c r="C2720" t="str">
        <f>IF(ISNUMBER(FIND(B2720,'Full TS'!#REF!)),"YES","N/A")</f>
        <v>N/A</v>
      </c>
      <c r="E2720" t="str">
        <f t="shared" si="57"/>
        <v>n/a</v>
      </c>
    </row>
    <row r="2721" spans="1:22" x14ac:dyDescent="0.3">
      <c r="B2721" t="s">
        <v>219</v>
      </c>
      <c r="C2721" t="str">
        <f>IF(ISNUMBER(FIND(B2721,'Full TS'!#REF!)),"YES","N/A")</f>
        <v>N/A</v>
      </c>
      <c r="E2721" t="str">
        <f t="shared" si="57"/>
        <v>n/a</v>
      </c>
    </row>
    <row r="2722" spans="1:22" x14ac:dyDescent="0.3">
      <c r="B2722" t="s">
        <v>220</v>
      </c>
      <c r="C2722" t="str">
        <f>IF(ISNUMBER(FIND(B2722,'Full TS'!#REF!)),"YES","N/A")</f>
        <v>N/A</v>
      </c>
      <c r="E2722" t="str">
        <f t="shared" si="57"/>
        <v>n/a</v>
      </c>
    </row>
    <row r="2723" spans="1:22" x14ac:dyDescent="0.3">
      <c r="B2723" t="s">
        <v>221</v>
      </c>
      <c r="C2723" t="str">
        <f>IF(ISNUMBER(FIND(B2723,'Full TS'!#REF!)),"YES","N/A")</f>
        <v>N/A</v>
      </c>
      <c r="E2723" t="str">
        <f t="shared" si="57"/>
        <v>n/a</v>
      </c>
    </row>
    <row r="2724" spans="1:22" x14ac:dyDescent="0.3">
      <c r="B2724" t="s">
        <v>222</v>
      </c>
      <c r="C2724" t="str">
        <f>IF(ISNUMBER(FIND(B2724,'Full TS'!#REF!)),"YES","N/A")</f>
        <v>N/A</v>
      </c>
      <c r="E2724" t="str">
        <f t="shared" si="57"/>
        <v>n/a</v>
      </c>
    </row>
    <row r="2725" spans="1:22" x14ac:dyDescent="0.3">
      <c r="B2725" t="s">
        <v>223</v>
      </c>
      <c r="C2725" t="str">
        <f>IF(ISNUMBER(FIND(B2725,'Full TS'!#REF!)),"YES","N/A")</f>
        <v>N/A</v>
      </c>
      <c r="E2725" t="str">
        <f t="shared" si="57"/>
        <v>n/a</v>
      </c>
    </row>
    <row r="2726" spans="1:22" x14ac:dyDescent="0.3">
      <c r="B2726" t="s">
        <v>224</v>
      </c>
      <c r="C2726" t="str">
        <f>IF(ISNUMBER(FIND(B2726,'Full TS'!#REF!)),"YES","N/A")</f>
        <v>N/A</v>
      </c>
      <c r="E2726" t="str">
        <f t="shared" si="57"/>
        <v>n/a</v>
      </c>
    </row>
    <row r="2727" spans="1:22" x14ac:dyDescent="0.3">
      <c r="B2727" t="s">
        <v>225</v>
      </c>
      <c r="C2727" t="str">
        <f>IF(ISNUMBER(FIND(B2727,'Full TS'!#REF!)),"YES","N/A")</f>
        <v>N/A</v>
      </c>
      <c r="E2727" t="str">
        <f t="shared" si="57"/>
        <v>n/a</v>
      </c>
    </row>
    <row r="2728" spans="1:22" x14ac:dyDescent="0.3">
      <c r="B2728" t="s">
        <v>226</v>
      </c>
      <c r="C2728" t="str">
        <f>IF(ISNUMBER(FIND(B2728,'Full TS'!#REF!)),"YES","N/A")</f>
        <v>N/A</v>
      </c>
      <c r="E2728" t="str">
        <f t="shared" si="57"/>
        <v>n/a</v>
      </c>
    </row>
    <row r="2729" spans="1:22" x14ac:dyDescent="0.3">
      <c r="B2729" t="s">
        <v>229</v>
      </c>
      <c r="C2729" t="str">
        <f>IF(ISNUMBER(FIND(B2729,'Full TS'!#REF!)),"YES","N/A")</f>
        <v>N/A</v>
      </c>
      <c r="E2729" t="str">
        <f t="shared" si="57"/>
        <v>n/a</v>
      </c>
    </row>
    <row r="2730" spans="1:22" x14ac:dyDescent="0.3">
      <c r="A2730" s="27">
        <v>60</v>
      </c>
      <c r="F2730" t="e" cm="1">
        <f t="array" aca="1" ref="F2730" ca="1">VLOOKUP(INDIRECT("'"&amp;"Full TS"&amp;"'!"&amp;"B"&amp;A2730),brandcode,2,FALSE)</f>
        <v>#N/A</v>
      </c>
      <c r="G2730" cm="1">
        <f t="array" aca="1" ref="G2730" ca="1">INDIRECT("'"&amp;"Full TS"&amp;"'!"&amp;"C"&amp;A2730)</f>
        <v>0</v>
      </c>
      <c r="H2730" t="str" cm="1">
        <f t="array" aca="1" ref="H2730" ca="1">IF(ISNUMBER(SEARCH("Android",INDIRECT("'"&amp;"Full TS"&amp;"'!"&amp;"D"&amp;A2730))),"AND",IF(ISNUMBER(SEARCH("iOS",INDIRECT("'"&amp;"Full TS"&amp;"'!"&amp;"D"&amp;A2730))),"iOS",IF(ISNUMBER(SEARCH("Mobile",INDIRECT("'"&amp;"Full TS"&amp;"'!"&amp;"D"&amp;A2730))),"MOB",IF(ISNUMBER(SEARCH("Desktop",INDIRECT("'"&amp;"Full TS"&amp;"'!"&amp;"D"&amp;A2730))),"DESK",IF(ISNUMBER(SEARCH("Display",INDIRECT("'"&amp;"Full TS"&amp;"'!"&amp;"D"&amp;A2730))),"DIS","")))))</f>
        <v/>
      </c>
      <c r="I2730" cm="1">
        <f t="array" aca="1" ref="I2730" ca="1">INDIRECT("'"&amp;"Full TS"&amp;"'!"&amp;"E"&amp;A2730)</f>
        <v>0</v>
      </c>
      <c r="J2730" cm="1">
        <f t="array" aca="1" ref="J2730" ca="1">INDIRECT("'"&amp;"Full TS"&amp;"'!"&amp;"F"&amp;A2730)</f>
        <v>0</v>
      </c>
      <c r="K2730" cm="1">
        <f t="array" aca="1" ref="K2730" ca="1">INDIRECT("'"&amp;"Full TS"&amp;"'!"&amp;"G"&amp;A2730)</f>
        <v>0</v>
      </c>
      <c r="L2730" cm="1">
        <f t="array" aca="1" ref="L2730" ca="1">INDIRECT("'"&amp;"Full TS"&amp;"'!"&amp;"H"&amp;A2730)</f>
        <v>0</v>
      </c>
      <c r="M2730" cm="1">
        <f t="array" aca="1" ref="M2730" ca="1">INDIRECT("'"&amp;"Full TS"&amp;"'!"&amp;"I"&amp;A2730)</f>
        <v>0</v>
      </c>
      <c r="N2730" cm="1">
        <f t="array" aca="1" ref="N2730" ca="1">INDIRECT("'"&amp;"Full TS"&amp;"'!"&amp;"J"&amp;A2730)</f>
        <v>0</v>
      </c>
      <c r="O2730" cm="1">
        <f t="array" aca="1" ref="O2730" ca="1">INDIRECT("'"&amp;"Full TS"&amp;"'!"&amp;"K"&amp;A2730)</f>
        <v>0</v>
      </c>
      <c r="P2730" cm="1">
        <f t="array" aca="1" ref="P2730" ca="1">INDIRECT("'"&amp;"Full TS"&amp;"'!"&amp;"L"&amp;A2730)</f>
        <v>0</v>
      </c>
      <c r="Q2730" cm="1">
        <f t="array" aca="1" ref="Q2730" ca="1">INDIRECT("'"&amp;"Full TS"&amp;"'!"&amp;"M"&amp;A2730)</f>
        <v>0</v>
      </c>
      <c r="R2730" cm="1">
        <f t="array" aca="1" ref="R2730" ca="1">INDIRECT("'"&amp;"Full TS"&amp;"'!"&amp;"N"&amp;A2730)</f>
        <v>0</v>
      </c>
      <c r="S2730" t="str" cm="1">
        <f t="array" aca="1" ref="S2730" ca="1">IF(ISNUMBER(SEARCH("www.",INDIRECT("'"&amp;"Full TS"&amp;"'!"&amp;"O"&amp;A2730))),"LP","AS")</f>
        <v>AS</v>
      </c>
      <c r="T2730" cm="1">
        <f t="array" aca="1" ref="T2730" ca="1">INDIRECT("'"&amp;"Full TS"&amp;"'!"&amp;"P"&amp;A2730)</f>
        <v>0</v>
      </c>
      <c r="U2730" t="str" cm="1">
        <f t="array" aca="1" ref="U2730" ca="1">IF(ISNUMBER(SEARCH("prospecting",INDIRECT("'"&amp;"Full TS"&amp;"'!"&amp;"Q"&amp;A2730))),"P","R")</f>
        <v>R</v>
      </c>
      <c r="V2730" cm="1">
        <f t="array" aca="1" ref="V2730" ca="1">INDIRECT("'"&amp;"Full TS"&amp;"'!"&amp;"R"&amp;A2730)</f>
        <v>0</v>
      </c>
    </row>
    <row r="2731" spans="1:22" x14ac:dyDescent="0.3">
      <c r="B2731" t="s">
        <v>182</v>
      </c>
      <c r="C2731" t="s">
        <v>183</v>
      </c>
    </row>
    <row r="2732" spans="1:22" x14ac:dyDescent="0.3">
      <c r="B2732" t="s">
        <v>184</v>
      </c>
      <c r="C2732" t="str">
        <f>IF(ISNUMBER(FIND(B2732,'Full TS'!#REF!)),"YES","N/A")</f>
        <v>N/A</v>
      </c>
      <c r="E2732" t="str">
        <f>IF(C2732="n/a","n/a",_xlfn.TEXTJOIN("-",FALSE,$F$2730:$S$2730,B2732,$U$2730:$V$2730))</f>
        <v>n/a</v>
      </c>
    </row>
    <row r="2733" spans="1:22" x14ac:dyDescent="0.3">
      <c r="B2733" t="s">
        <v>185</v>
      </c>
      <c r="C2733" t="str">
        <f>IF(ISNUMBER(FIND(B2733,'Full TS'!#REF!)),"YES","N/A")</f>
        <v>N/A</v>
      </c>
      <c r="E2733" t="str">
        <f t="shared" ref="E2733:E2776" si="58">IF(C2733="n/a","n/a",_xlfn.TEXTJOIN("-",FALSE,$F$2730:$S$2730,B2733,$U$2730:$V$2730))</f>
        <v>n/a</v>
      </c>
    </row>
    <row r="2734" spans="1:22" x14ac:dyDescent="0.3">
      <c r="B2734" t="s">
        <v>186</v>
      </c>
      <c r="C2734" t="str">
        <f>IF(ISNUMBER(FIND(B2734,'Full TS'!#REF!)),"YES","N/A")</f>
        <v>N/A</v>
      </c>
      <c r="E2734" t="str">
        <f t="shared" si="58"/>
        <v>n/a</v>
      </c>
    </row>
    <row r="2735" spans="1:22" x14ac:dyDescent="0.3">
      <c r="B2735" t="s">
        <v>187</v>
      </c>
      <c r="C2735" t="str">
        <f>IF(ISNUMBER(FIND(B2735,'Full TS'!#REF!)),"YES","N/A")</f>
        <v>N/A</v>
      </c>
      <c r="E2735" t="str">
        <f t="shared" si="58"/>
        <v>n/a</v>
      </c>
    </row>
    <row r="2736" spans="1:22" x14ac:dyDescent="0.3">
      <c r="B2736" t="s">
        <v>188</v>
      </c>
      <c r="C2736" t="str">
        <f>IF(ISNUMBER(FIND(B2736,'Full TS'!#REF!)),"YES","N/A")</f>
        <v>N/A</v>
      </c>
      <c r="E2736" t="str">
        <f t="shared" si="58"/>
        <v>n/a</v>
      </c>
    </row>
    <row r="2737" spans="2:5" x14ac:dyDescent="0.3">
      <c r="B2737" t="s">
        <v>189</v>
      </c>
      <c r="C2737" t="str">
        <f>IF(ISNUMBER(FIND(B2737,'Full TS'!#REF!)),"YES","N/A")</f>
        <v>N/A</v>
      </c>
      <c r="E2737" t="str">
        <f t="shared" si="58"/>
        <v>n/a</v>
      </c>
    </row>
    <row r="2738" spans="2:5" x14ac:dyDescent="0.3">
      <c r="B2738" t="s">
        <v>190</v>
      </c>
      <c r="C2738" t="str">
        <f>IF(ISNUMBER(FIND(B2738,'Full TS'!#REF!)),"YES","N/A")</f>
        <v>N/A</v>
      </c>
      <c r="E2738" t="str">
        <f t="shared" si="58"/>
        <v>n/a</v>
      </c>
    </row>
    <row r="2739" spans="2:5" x14ac:dyDescent="0.3">
      <c r="B2739" t="s">
        <v>191</v>
      </c>
      <c r="C2739" t="str">
        <f>IF(ISNUMBER(FIND(B2739,'Full TS'!#REF!)),"YES","N/A")</f>
        <v>N/A</v>
      </c>
      <c r="E2739" t="str">
        <f t="shared" si="58"/>
        <v>n/a</v>
      </c>
    </row>
    <row r="2740" spans="2:5" x14ac:dyDescent="0.3">
      <c r="B2740" t="s">
        <v>192</v>
      </c>
      <c r="C2740" t="str">
        <f>IF(ISNUMBER(FIND(B2740,'Full TS'!#REF!)),"YES","N/A")</f>
        <v>N/A</v>
      </c>
      <c r="E2740" t="str">
        <f t="shared" si="58"/>
        <v>n/a</v>
      </c>
    </row>
    <row r="2741" spans="2:5" x14ac:dyDescent="0.3">
      <c r="B2741" t="s">
        <v>193</v>
      </c>
      <c r="C2741" t="str">
        <f>IF(ISNUMBER(FIND(B2741,'Full TS'!#REF!)),"YES","N/A")</f>
        <v>N/A</v>
      </c>
      <c r="E2741" t="str">
        <f t="shared" si="58"/>
        <v>n/a</v>
      </c>
    </row>
    <row r="2742" spans="2:5" x14ac:dyDescent="0.3">
      <c r="B2742" t="s">
        <v>194</v>
      </c>
      <c r="C2742" t="str">
        <f>IF(ISNUMBER(FIND(B2742,'Full TS'!#REF!)),"YES","N/A")</f>
        <v>N/A</v>
      </c>
      <c r="E2742" t="str">
        <f t="shared" si="58"/>
        <v>n/a</v>
      </c>
    </row>
    <row r="2743" spans="2:5" x14ac:dyDescent="0.3">
      <c r="B2743" t="s">
        <v>195</v>
      </c>
      <c r="C2743" t="str">
        <f>IF(ISNUMBER(FIND(B2743,'Full TS'!#REF!)),"YES","N/A")</f>
        <v>N/A</v>
      </c>
      <c r="E2743" t="str">
        <f t="shared" si="58"/>
        <v>n/a</v>
      </c>
    </row>
    <row r="2744" spans="2:5" x14ac:dyDescent="0.3">
      <c r="B2744" t="s">
        <v>196</v>
      </c>
      <c r="C2744" t="str">
        <f>IF(ISNUMBER(FIND(B2744,'Full TS'!#REF!)),"YES","N/A")</f>
        <v>N/A</v>
      </c>
      <c r="E2744" t="str">
        <f t="shared" si="58"/>
        <v>n/a</v>
      </c>
    </row>
    <row r="2745" spans="2:5" x14ac:dyDescent="0.3">
      <c r="B2745" t="s">
        <v>197</v>
      </c>
      <c r="C2745" t="str">
        <f>IF(ISNUMBER(FIND(B2745,'Full TS'!#REF!)),"YES","N/A")</f>
        <v>N/A</v>
      </c>
      <c r="E2745" t="str">
        <f t="shared" si="58"/>
        <v>n/a</v>
      </c>
    </row>
    <row r="2746" spans="2:5" x14ac:dyDescent="0.3">
      <c r="B2746" t="s">
        <v>198</v>
      </c>
      <c r="C2746" t="str">
        <f>IF(ISNUMBER(FIND(B2746,'Full TS'!#REF!)),"YES","N/A")</f>
        <v>N/A</v>
      </c>
      <c r="E2746" t="str">
        <f t="shared" si="58"/>
        <v>n/a</v>
      </c>
    </row>
    <row r="2747" spans="2:5" x14ac:dyDescent="0.3">
      <c r="B2747" t="s">
        <v>199</v>
      </c>
      <c r="C2747" t="str">
        <f>IF(ISNUMBER(FIND(B2747,'Full TS'!#REF!)),"YES","N/A")</f>
        <v>N/A</v>
      </c>
      <c r="E2747" t="str">
        <f t="shared" si="58"/>
        <v>n/a</v>
      </c>
    </row>
    <row r="2748" spans="2:5" x14ac:dyDescent="0.3">
      <c r="B2748" t="s">
        <v>200</v>
      </c>
      <c r="C2748" t="str">
        <f>IF(ISNUMBER(FIND(B2748,'Full TS'!#REF!)),"YES","N/A")</f>
        <v>N/A</v>
      </c>
      <c r="E2748" t="str">
        <f t="shared" si="58"/>
        <v>n/a</v>
      </c>
    </row>
    <row r="2749" spans="2:5" x14ac:dyDescent="0.3">
      <c r="B2749" t="s">
        <v>201</v>
      </c>
      <c r="C2749" t="str">
        <f>IF(ISNUMBER(FIND(B2749,'Full TS'!#REF!)),"YES","N/A")</f>
        <v>N/A</v>
      </c>
      <c r="E2749" t="str">
        <f t="shared" si="58"/>
        <v>n/a</v>
      </c>
    </row>
    <row r="2750" spans="2:5" x14ac:dyDescent="0.3">
      <c r="B2750" t="s">
        <v>202</v>
      </c>
      <c r="C2750" t="str">
        <f>IF(ISNUMBER(FIND(B2750,'Full TS'!#REF!)),"YES","N/A")</f>
        <v>N/A</v>
      </c>
      <c r="E2750" t="str">
        <f t="shared" si="58"/>
        <v>n/a</v>
      </c>
    </row>
    <row r="2751" spans="2:5" x14ac:dyDescent="0.3">
      <c r="B2751" t="s">
        <v>203</v>
      </c>
      <c r="C2751" t="str">
        <f>IF(ISNUMBER(FIND(B2751,'Full TS'!#REF!)),"YES","N/A")</f>
        <v>N/A</v>
      </c>
      <c r="E2751" t="str">
        <f t="shared" si="58"/>
        <v>n/a</v>
      </c>
    </row>
    <row r="2752" spans="2:5" x14ac:dyDescent="0.3">
      <c r="B2752" t="s">
        <v>204</v>
      </c>
      <c r="C2752" t="str">
        <f>IF(ISNUMBER(FIND(B2752,'Full TS'!#REF!)),"YES","N/A")</f>
        <v>N/A</v>
      </c>
      <c r="E2752" t="str">
        <f t="shared" si="58"/>
        <v>n/a</v>
      </c>
    </row>
    <row r="2753" spans="2:5" x14ac:dyDescent="0.3">
      <c r="B2753" t="s">
        <v>205</v>
      </c>
      <c r="C2753" t="str">
        <f>IF(ISNUMBER(FIND(B2753,'Full TS'!#REF!)),"YES","N/A")</f>
        <v>N/A</v>
      </c>
      <c r="E2753" t="str">
        <f t="shared" si="58"/>
        <v>n/a</v>
      </c>
    </row>
    <row r="2754" spans="2:5" x14ac:dyDescent="0.3">
      <c r="B2754" t="s">
        <v>206</v>
      </c>
      <c r="C2754" t="str">
        <f>IF(ISNUMBER(FIND(B2754,'Full TS'!#REF!)),"YES","N/A")</f>
        <v>N/A</v>
      </c>
      <c r="E2754" t="str">
        <f t="shared" si="58"/>
        <v>n/a</v>
      </c>
    </row>
    <row r="2755" spans="2:5" x14ac:dyDescent="0.3">
      <c r="B2755" t="s">
        <v>207</v>
      </c>
      <c r="C2755" t="str">
        <f>IF(ISNUMBER(FIND(B2755,'Full TS'!#REF!)),"YES","N/A")</f>
        <v>N/A</v>
      </c>
      <c r="E2755" t="str">
        <f t="shared" si="58"/>
        <v>n/a</v>
      </c>
    </row>
    <row r="2756" spans="2:5" x14ac:dyDescent="0.3">
      <c r="B2756" t="s">
        <v>208</v>
      </c>
      <c r="C2756" t="str">
        <f>IF(ISNUMBER(FIND(B2756,'Full TS'!#REF!)),"YES","N/A")</f>
        <v>N/A</v>
      </c>
      <c r="E2756" t="str">
        <f t="shared" si="58"/>
        <v>n/a</v>
      </c>
    </row>
    <row r="2757" spans="2:5" x14ac:dyDescent="0.3">
      <c r="B2757" t="s">
        <v>209</v>
      </c>
      <c r="C2757" t="str">
        <f>IF(ISNUMBER(FIND(B2757,'Full TS'!#REF!)),"YES","N/A")</f>
        <v>N/A</v>
      </c>
      <c r="E2757" t="str">
        <f t="shared" si="58"/>
        <v>n/a</v>
      </c>
    </row>
    <row r="2758" spans="2:5" x14ac:dyDescent="0.3">
      <c r="B2758" t="s">
        <v>210</v>
      </c>
      <c r="C2758" t="str">
        <f>IF(ISNUMBER(FIND(B2758,'Full TS'!#REF!)),"YES","N/A")</f>
        <v>N/A</v>
      </c>
      <c r="E2758" t="str">
        <f t="shared" si="58"/>
        <v>n/a</v>
      </c>
    </row>
    <row r="2759" spans="2:5" x14ac:dyDescent="0.3">
      <c r="B2759" t="s">
        <v>211</v>
      </c>
      <c r="C2759" t="str">
        <f>IF(ISNUMBER(FIND(B2759,'Full TS'!#REF!)),"YES","N/A")</f>
        <v>N/A</v>
      </c>
      <c r="E2759" t="str">
        <f t="shared" si="58"/>
        <v>n/a</v>
      </c>
    </row>
    <row r="2760" spans="2:5" x14ac:dyDescent="0.3">
      <c r="B2760" t="s">
        <v>199</v>
      </c>
      <c r="C2760" t="str">
        <f>IF(ISNUMBER(FIND(B2760,'Full TS'!#REF!)),"YES","N/A")</f>
        <v>N/A</v>
      </c>
      <c r="E2760" t="str">
        <f t="shared" si="58"/>
        <v>n/a</v>
      </c>
    </row>
    <row r="2761" spans="2:5" x14ac:dyDescent="0.3">
      <c r="B2761" t="s">
        <v>212</v>
      </c>
      <c r="C2761" t="str">
        <f>IF(ISNUMBER(FIND(B2761,'Full TS'!#REF!)),"YES","N/A")</f>
        <v>N/A</v>
      </c>
      <c r="E2761" t="str">
        <f t="shared" si="58"/>
        <v>n/a</v>
      </c>
    </row>
    <row r="2762" spans="2:5" x14ac:dyDescent="0.3">
      <c r="B2762" t="s">
        <v>213</v>
      </c>
      <c r="C2762" t="str">
        <f>IF(ISNUMBER(FIND(B2762,'Full TS'!#REF!)),"YES","N/A")</f>
        <v>N/A</v>
      </c>
      <c r="E2762" t="str">
        <f t="shared" si="58"/>
        <v>n/a</v>
      </c>
    </row>
    <row r="2763" spans="2:5" x14ac:dyDescent="0.3">
      <c r="B2763" t="s">
        <v>214</v>
      </c>
      <c r="C2763" t="str">
        <f>IF(ISNUMBER(FIND(B2763,'Full TS'!#REF!)),"YES","N/A")</f>
        <v>N/A</v>
      </c>
      <c r="E2763" t="str">
        <f t="shared" si="58"/>
        <v>n/a</v>
      </c>
    </row>
    <row r="2764" spans="2:5" x14ac:dyDescent="0.3">
      <c r="B2764" t="s">
        <v>215</v>
      </c>
      <c r="C2764" t="str">
        <f>IF(ISNUMBER(FIND(B2764,'Full TS'!#REF!)),"YES","N/A")</f>
        <v>N/A</v>
      </c>
      <c r="E2764" t="str">
        <f t="shared" si="58"/>
        <v>n/a</v>
      </c>
    </row>
    <row r="2765" spans="2:5" x14ac:dyDescent="0.3">
      <c r="B2765" t="s">
        <v>216</v>
      </c>
      <c r="C2765" t="str">
        <f>IF(ISNUMBER(FIND(B2765,'Full TS'!#REF!)),"YES","N/A")</f>
        <v>N/A</v>
      </c>
      <c r="E2765" t="str">
        <f t="shared" si="58"/>
        <v>n/a</v>
      </c>
    </row>
    <row r="2766" spans="2:5" x14ac:dyDescent="0.3">
      <c r="B2766" t="s">
        <v>217</v>
      </c>
      <c r="C2766" t="str">
        <f>IF(ISNUMBER(FIND(B2766,'Full TS'!#REF!)),"YES","N/A")</f>
        <v>N/A</v>
      </c>
      <c r="E2766" t="str">
        <f t="shared" si="58"/>
        <v>n/a</v>
      </c>
    </row>
    <row r="2767" spans="2:5" x14ac:dyDescent="0.3">
      <c r="B2767" t="s">
        <v>218</v>
      </c>
      <c r="C2767" t="str">
        <f>IF(ISNUMBER(FIND(B2767,'Full TS'!#REF!)),"YES","N/A")</f>
        <v>N/A</v>
      </c>
      <c r="E2767" t="str">
        <f t="shared" si="58"/>
        <v>n/a</v>
      </c>
    </row>
    <row r="2768" spans="2:5" x14ac:dyDescent="0.3">
      <c r="B2768" t="s">
        <v>219</v>
      </c>
      <c r="C2768" t="str">
        <f>IF(ISNUMBER(FIND(B2768,'Full TS'!#REF!)),"YES","N/A")</f>
        <v>N/A</v>
      </c>
      <c r="E2768" t="str">
        <f t="shared" si="58"/>
        <v>n/a</v>
      </c>
    </row>
    <row r="2769" spans="1:22" x14ac:dyDescent="0.3">
      <c r="B2769" t="s">
        <v>220</v>
      </c>
      <c r="C2769" t="str">
        <f>IF(ISNUMBER(FIND(B2769,'Full TS'!#REF!)),"YES","N/A")</f>
        <v>N/A</v>
      </c>
      <c r="E2769" t="str">
        <f t="shared" si="58"/>
        <v>n/a</v>
      </c>
    </row>
    <row r="2770" spans="1:22" x14ac:dyDescent="0.3">
      <c r="B2770" t="s">
        <v>221</v>
      </c>
      <c r="C2770" t="str">
        <f>IF(ISNUMBER(FIND(B2770,'Full TS'!#REF!)),"YES","N/A")</f>
        <v>N/A</v>
      </c>
      <c r="E2770" t="str">
        <f t="shared" si="58"/>
        <v>n/a</v>
      </c>
    </row>
    <row r="2771" spans="1:22" x14ac:dyDescent="0.3">
      <c r="B2771" t="s">
        <v>222</v>
      </c>
      <c r="C2771" t="str">
        <f>IF(ISNUMBER(FIND(B2771,'Full TS'!#REF!)),"YES","N/A")</f>
        <v>N/A</v>
      </c>
      <c r="E2771" t="str">
        <f t="shared" si="58"/>
        <v>n/a</v>
      </c>
    </row>
    <row r="2772" spans="1:22" x14ac:dyDescent="0.3">
      <c r="B2772" t="s">
        <v>223</v>
      </c>
      <c r="C2772" t="str">
        <f>IF(ISNUMBER(FIND(B2772,'Full TS'!#REF!)),"YES","N/A")</f>
        <v>N/A</v>
      </c>
      <c r="E2772" t="str">
        <f t="shared" si="58"/>
        <v>n/a</v>
      </c>
    </row>
    <row r="2773" spans="1:22" x14ac:dyDescent="0.3">
      <c r="B2773" t="s">
        <v>224</v>
      </c>
      <c r="C2773" t="str">
        <f>IF(ISNUMBER(FIND(B2773,'Full TS'!#REF!)),"YES","N/A")</f>
        <v>N/A</v>
      </c>
      <c r="E2773" t="str">
        <f t="shared" si="58"/>
        <v>n/a</v>
      </c>
    </row>
    <row r="2774" spans="1:22" x14ac:dyDescent="0.3">
      <c r="B2774" t="s">
        <v>225</v>
      </c>
      <c r="C2774" t="str">
        <f>IF(ISNUMBER(FIND(B2774,'Full TS'!#REF!)),"YES","N/A")</f>
        <v>N/A</v>
      </c>
      <c r="E2774" t="str">
        <f t="shared" si="58"/>
        <v>n/a</v>
      </c>
    </row>
    <row r="2775" spans="1:22" x14ac:dyDescent="0.3">
      <c r="B2775" t="s">
        <v>226</v>
      </c>
      <c r="C2775" t="str">
        <f>IF(ISNUMBER(FIND(B2775,'Full TS'!#REF!)),"YES","N/A")</f>
        <v>N/A</v>
      </c>
      <c r="E2775" t="str">
        <f t="shared" si="58"/>
        <v>n/a</v>
      </c>
    </row>
    <row r="2776" spans="1:22" x14ac:dyDescent="0.3">
      <c r="B2776" t="s">
        <v>229</v>
      </c>
      <c r="C2776" t="str">
        <f>IF(ISNUMBER(FIND(B2776,'Full TS'!#REF!)),"YES","N/A")</f>
        <v>N/A</v>
      </c>
      <c r="E2776" t="str">
        <f t="shared" si="58"/>
        <v>n/a</v>
      </c>
    </row>
    <row r="2777" spans="1:22" x14ac:dyDescent="0.3">
      <c r="A2777" s="27">
        <v>61</v>
      </c>
      <c r="F2777" t="e" cm="1">
        <f t="array" aca="1" ref="F2777" ca="1">VLOOKUP(INDIRECT("'"&amp;"Full TS"&amp;"'!"&amp;"B"&amp;A2777),brandcode,2,FALSE)</f>
        <v>#N/A</v>
      </c>
      <c r="G2777" cm="1">
        <f t="array" aca="1" ref="G2777" ca="1">INDIRECT("'"&amp;"Full TS"&amp;"'!"&amp;"C"&amp;A2777)</f>
        <v>0</v>
      </c>
      <c r="H2777" t="str" cm="1">
        <f t="array" aca="1" ref="H2777" ca="1">IF(ISNUMBER(SEARCH("Android",INDIRECT("'"&amp;"Full TS"&amp;"'!"&amp;"D"&amp;A2777))),"AND",IF(ISNUMBER(SEARCH("iOS",INDIRECT("'"&amp;"Full TS"&amp;"'!"&amp;"D"&amp;A2777))),"iOS",IF(ISNUMBER(SEARCH("Mobile",INDIRECT("'"&amp;"Full TS"&amp;"'!"&amp;"D"&amp;A2777))),"MOB",IF(ISNUMBER(SEARCH("Desktop",INDIRECT("'"&amp;"Full TS"&amp;"'!"&amp;"D"&amp;A2777))),"DESK",IF(ISNUMBER(SEARCH("Display",INDIRECT("'"&amp;"Full TS"&amp;"'!"&amp;"D"&amp;A2777))),"DIS","")))))</f>
        <v/>
      </c>
      <c r="I2777" cm="1">
        <f t="array" aca="1" ref="I2777" ca="1">INDIRECT("'"&amp;"Full TS"&amp;"'!"&amp;"E"&amp;A2777)</f>
        <v>0</v>
      </c>
      <c r="J2777" cm="1">
        <f t="array" aca="1" ref="J2777" ca="1">INDIRECT("'"&amp;"Full TS"&amp;"'!"&amp;"F"&amp;A2777)</f>
        <v>0</v>
      </c>
      <c r="K2777" cm="1">
        <f t="array" aca="1" ref="K2777" ca="1">INDIRECT("'"&amp;"Full TS"&amp;"'!"&amp;"G"&amp;A2777)</f>
        <v>0</v>
      </c>
      <c r="L2777" cm="1">
        <f t="array" aca="1" ref="L2777" ca="1">INDIRECT("'"&amp;"Full TS"&amp;"'!"&amp;"H"&amp;A2777)</f>
        <v>0</v>
      </c>
      <c r="M2777" cm="1">
        <f t="array" aca="1" ref="M2777" ca="1">INDIRECT("'"&amp;"Full TS"&amp;"'!"&amp;"I"&amp;A2777)</f>
        <v>0</v>
      </c>
      <c r="N2777" cm="1">
        <f t="array" aca="1" ref="N2777" ca="1">INDIRECT("'"&amp;"Full TS"&amp;"'!"&amp;"J"&amp;A2777)</f>
        <v>0</v>
      </c>
      <c r="O2777" cm="1">
        <f t="array" aca="1" ref="O2777" ca="1">INDIRECT("'"&amp;"Full TS"&amp;"'!"&amp;"K"&amp;A2777)</f>
        <v>0</v>
      </c>
      <c r="P2777" cm="1">
        <f t="array" aca="1" ref="P2777" ca="1">INDIRECT("'"&amp;"Full TS"&amp;"'!"&amp;"L"&amp;A2777)</f>
        <v>0</v>
      </c>
      <c r="Q2777" cm="1">
        <f t="array" aca="1" ref="Q2777" ca="1">INDIRECT("'"&amp;"Full TS"&amp;"'!"&amp;"M"&amp;A2777)</f>
        <v>0</v>
      </c>
      <c r="R2777" cm="1">
        <f t="array" aca="1" ref="R2777" ca="1">INDIRECT("'"&amp;"Full TS"&amp;"'!"&amp;"N"&amp;A2777)</f>
        <v>0</v>
      </c>
      <c r="S2777" t="str" cm="1">
        <f t="array" aca="1" ref="S2777" ca="1">IF(ISNUMBER(SEARCH("www.",INDIRECT("'"&amp;"Full TS"&amp;"'!"&amp;"O"&amp;A2777))),"LP","AS")</f>
        <v>AS</v>
      </c>
      <c r="T2777" cm="1">
        <f t="array" aca="1" ref="T2777" ca="1">INDIRECT("'"&amp;"Full TS"&amp;"'!"&amp;"P"&amp;A2777)</f>
        <v>0</v>
      </c>
      <c r="U2777" t="str" cm="1">
        <f t="array" aca="1" ref="U2777" ca="1">IF(ISNUMBER(SEARCH("prospecting",INDIRECT("'"&amp;"Full TS"&amp;"'!"&amp;"Q"&amp;A2777))),"P","R")</f>
        <v>R</v>
      </c>
      <c r="V2777" cm="1">
        <f t="array" aca="1" ref="V2777" ca="1">INDIRECT("'"&amp;"Full TS"&amp;"'!"&amp;"R"&amp;A2777)</f>
        <v>0</v>
      </c>
    </row>
    <row r="2778" spans="1:22" x14ac:dyDescent="0.3">
      <c r="B2778" t="s">
        <v>182</v>
      </c>
      <c r="C2778" t="s">
        <v>183</v>
      </c>
    </row>
    <row r="2779" spans="1:22" x14ac:dyDescent="0.3">
      <c r="B2779" t="s">
        <v>184</v>
      </c>
      <c r="C2779" t="str">
        <f>IF(ISNUMBER(FIND(B2779,'Full TS'!$R$2)),"YES","N/A")</f>
        <v>N/A</v>
      </c>
    </row>
    <row r="2780" spans="1:22" x14ac:dyDescent="0.3">
      <c r="B2780" t="s">
        <v>185</v>
      </c>
      <c r="C2780" t="str">
        <f>IF(ISNUMBER(FIND(B2780,'Full TS'!$R$2)),"YES","N/A")</f>
        <v>N/A</v>
      </c>
    </row>
    <row r="2781" spans="1:22" x14ac:dyDescent="0.3">
      <c r="B2781" t="s">
        <v>186</v>
      </c>
      <c r="C2781" t="str">
        <f>IF(ISNUMBER(FIND(B2781,'Full TS'!$R$2)),"YES","N/A")</f>
        <v>N/A</v>
      </c>
    </row>
    <row r="2782" spans="1:22" x14ac:dyDescent="0.3">
      <c r="B2782" t="s">
        <v>187</v>
      </c>
      <c r="C2782" t="str">
        <f>IF(ISNUMBER(FIND(B2782,'Full TS'!$R$2)),"YES","N/A")</f>
        <v>N/A</v>
      </c>
    </row>
    <row r="2783" spans="1:22" x14ac:dyDescent="0.3">
      <c r="B2783" t="s">
        <v>188</v>
      </c>
      <c r="C2783" t="str">
        <f>IF(ISNUMBER(FIND(B2783,'Full TS'!$R$2)),"YES","N/A")</f>
        <v>N/A</v>
      </c>
    </row>
    <row r="2784" spans="1:22" x14ac:dyDescent="0.3">
      <c r="B2784" t="s">
        <v>189</v>
      </c>
      <c r="C2784" t="str">
        <f>IF(ISNUMBER(FIND(B2784,'Full TS'!$R$2)),"YES","N/A")</f>
        <v>N/A</v>
      </c>
    </row>
    <row r="2785" spans="2:3" x14ac:dyDescent="0.3">
      <c r="B2785" t="s">
        <v>190</v>
      </c>
      <c r="C2785" t="str">
        <f>IF(ISNUMBER(FIND(B2785,'Full TS'!$R$2)),"YES","N/A")</f>
        <v>N/A</v>
      </c>
    </row>
    <row r="2786" spans="2:3" x14ac:dyDescent="0.3">
      <c r="B2786" t="s">
        <v>191</v>
      </c>
      <c r="C2786" t="str">
        <f>IF(ISNUMBER(FIND(B2786,'Full TS'!$R$2)),"YES","N/A")</f>
        <v>N/A</v>
      </c>
    </row>
    <row r="2787" spans="2:3" x14ac:dyDescent="0.3">
      <c r="B2787" t="s">
        <v>192</v>
      </c>
      <c r="C2787" t="str">
        <f>IF(ISNUMBER(FIND(B2787,'Full TS'!$R$2)),"YES","N/A")</f>
        <v>N/A</v>
      </c>
    </row>
    <row r="2788" spans="2:3" x14ac:dyDescent="0.3">
      <c r="B2788" t="s">
        <v>193</v>
      </c>
      <c r="C2788" t="str">
        <f>IF(ISNUMBER(FIND(B2788,'Full TS'!$R$2)),"YES","N/A")</f>
        <v>N/A</v>
      </c>
    </row>
    <row r="2789" spans="2:3" x14ac:dyDescent="0.3">
      <c r="B2789" t="s">
        <v>194</v>
      </c>
      <c r="C2789" t="str">
        <f>IF(ISNUMBER(FIND(B2789,'Full TS'!$R$2)),"YES","N/A")</f>
        <v>N/A</v>
      </c>
    </row>
    <row r="2790" spans="2:3" x14ac:dyDescent="0.3">
      <c r="B2790" t="s">
        <v>195</v>
      </c>
      <c r="C2790" t="str">
        <f>IF(ISNUMBER(FIND(B2790,'Full TS'!$R$2)),"YES","N/A")</f>
        <v>N/A</v>
      </c>
    </row>
    <row r="2791" spans="2:3" x14ac:dyDescent="0.3">
      <c r="B2791" t="s">
        <v>196</v>
      </c>
      <c r="C2791" t="str">
        <f>IF(ISNUMBER(FIND(B2791,'Full TS'!$R$2)),"YES","N/A")</f>
        <v>N/A</v>
      </c>
    </row>
    <row r="2792" spans="2:3" x14ac:dyDescent="0.3">
      <c r="B2792" t="s">
        <v>197</v>
      </c>
      <c r="C2792" t="str">
        <f>IF(ISNUMBER(FIND(B2792,'Full TS'!$R$2)),"YES","N/A")</f>
        <v>N/A</v>
      </c>
    </row>
    <row r="2793" spans="2:3" x14ac:dyDescent="0.3">
      <c r="B2793" t="s">
        <v>198</v>
      </c>
      <c r="C2793" t="str">
        <f>IF(ISNUMBER(FIND(B2793,'Full TS'!$R$2)),"YES","N/A")</f>
        <v>N/A</v>
      </c>
    </row>
    <row r="2794" spans="2:3" x14ac:dyDescent="0.3">
      <c r="B2794" t="s">
        <v>199</v>
      </c>
      <c r="C2794" t="str">
        <f>IF(ISNUMBER(FIND(B2794,'Full TS'!$R$2)),"YES","N/A")</f>
        <v>N/A</v>
      </c>
    </row>
    <row r="2795" spans="2:3" x14ac:dyDescent="0.3">
      <c r="B2795" t="s">
        <v>200</v>
      </c>
      <c r="C2795" t="str">
        <f>IF(ISNUMBER(FIND(B2795,'Full TS'!$R$2)),"YES","N/A")</f>
        <v>N/A</v>
      </c>
    </row>
    <row r="2796" spans="2:3" x14ac:dyDescent="0.3">
      <c r="B2796" t="s">
        <v>201</v>
      </c>
      <c r="C2796" t="str">
        <f>IF(ISNUMBER(FIND(B2796,'Full TS'!$R$2)),"YES","N/A")</f>
        <v>N/A</v>
      </c>
    </row>
    <row r="2797" spans="2:3" x14ac:dyDescent="0.3">
      <c r="B2797" t="s">
        <v>202</v>
      </c>
      <c r="C2797" t="str">
        <f>IF(ISNUMBER(FIND(B2797,'Full TS'!$R$2)),"YES","N/A")</f>
        <v>N/A</v>
      </c>
    </row>
    <row r="2798" spans="2:3" x14ac:dyDescent="0.3">
      <c r="B2798" t="s">
        <v>203</v>
      </c>
      <c r="C2798" t="str">
        <f>IF(ISNUMBER(FIND(B2798,'Full TS'!$R$2)),"YES","N/A")</f>
        <v>N/A</v>
      </c>
    </row>
    <row r="2799" spans="2:3" x14ac:dyDescent="0.3">
      <c r="B2799" t="s">
        <v>204</v>
      </c>
      <c r="C2799" t="str">
        <f>IF(ISNUMBER(FIND(B2799,'Full TS'!$R$2)),"YES","N/A")</f>
        <v>N/A</v>
      </c>
    </row>
    <row r="2800" spans="2:3" x14ac:dyDescent="0.3">
      <c r="B2800" t="s">
        <v>205</v>
      </c>
      <c r="C2800" t="str">
        <f>IF(ISNUMBER(FIND(B2800,'Full TS'!$R$2)),"YES","N/A")</f>
        <v>N/A</v>
      </c>
    </row>
    <row r="2801" spans="2:3" x14ac:dyDescent="0.3">
      <c r="B2801" t="s">
        <v>206</v>
      </c>
      <c r="C2801" t="str">
        <f>IF(ISNUMBER(FIND(B2801,'Full TS'!$R$2)),"YES","N/A")</f>
        <v>N/A</v>
      </c>
    </row>
    <row r="2802" spans="2:3" x14ac:dyDescent="0.3">
      <c r="B2802" t="s">
        <v>207</v>
      </c>
      <c r="C2802" t="str">
        <f>IF(ISNUMBER(FIND(B2802,'Full TS'!$R$2)),"YES","N/A")</f>
        <v>N/A</v>
      </c>
    </row>
    <row r="2803" spans="2:3" x14ac:dyDescent="0.3">
      <c r="B2803" t="s">
        <v>208</v>
      </c>
      <c r="C2803" t="str">
        <f>IF(ISNUMBER(FIND(B2803,'Full TS'!$R$2)),"YES","N/A")</f>
        <v>N/A</v>
      </c>
    </row>
    <row r="2804" spans="2:3" x14ac:dyDescent="0.3">
      <c r="B2804" t="s">
        <v>209</v>
      </c>
      <c r="C2804" t="str">
        <f>IF(ISNUMBER(FIND(B2804,'Full TS'!$R$2)),"YES","N/A")</f>
        <v>N/A</v>
      </c>
    </row>
    <row r="2805" spans="2:3" x14ac:dyDescent="0.3">
      <c r="B2805" t="s">
        <v>210</v>
      </c>
      <c r="C2805" t="str">
        <f>IF(ISNUMBER(FIND(B2805,'Full TS'!$R$2)),"YES","N/A")</f>
        <v>N/A</v>
      </c>
    </row>
    <row r="2806" spans="2:3" x14ac:dyDescent="0.3">
      <c r="B2806" t="s">
        <v>211</v>
      </c>
      <c r="C2806" t="str">
        <f>IF(ISNUMBER(FIND(B2806,'Full TS'!$R$2)),"YES","N/A")</f>
        <v>N/A</v>
      </c>
    </row>
    <row r="2807" spans="2:3" x14ac:dyDescent="0.3">
      <c r="B2807" t="s">
        <v>199</v>
      </c>
      <c r="C2807" t="str">
        <f>IF(ISNUMBER(FIND(B2807,'Full TS'!$R$2)),"YES","N/A")</f>
        <v>N/A</v>
      </c>
    </row>
    <row r="2808" spans="2:3" x14ac:dyDescent="0.3">
      <c r="B2808" t="s">
        <v>212</v>
      </c>
      <c r="C2808" t="str">
        <f>IF(ISNUMBER(FIND(B2808,'Full TS'!$R$2)),"YES","N/A")</f>
        <v>N/A</v>
      </c>
    </row>
    <row r="2809" spans="2:3" x14ac:dyDescent="0.3">
      <c r="B2809" t="s">
        <v>213</v>
      </c>
      <c r="C2809" t="str">
        <f>IF(ISNUMBER(FIND(B2809,'Full TS'!$R$2)),"YES","N/A")</f>
        <v>N/A</v>
      </c>
    </row>
    <row r="2810" spans="2:3" x14ac:dyDescent="0.3">
      <c r="B2810" t="s">
        <v>214</v>
      </c>
      <c r="C2810" t="str">
        <f>IF(ISNUMBER(FIND(B2810,'Full TS'!$R$2)),"YES","N/A")</f>
        <v>N/A</v>
      </c>
    </row>
    <row r="2811" spans="2:3" x14ac:dyDescent="0.3">
      <c r="B2811" t="s">
        <v>215</v>
      </c>
      <c r="C2811" t="str">
        <f>IF(ISNUMBER(FIND(B2811,'Full TS'!$R$2)),"YES","N/A")</f>
        <v>N/A</v>
      </c>
    </row>
    <row r="2812" spans="2:3" x14ac:dyDescent="0.3">
      <c r="B2812" t="s">
        <v>216</v>
      </c>
      <c r="C2812" t="str">
        <f>IF(ISNUMBER(FIND(B2812,'Full TS'!$R$2)),"YES","N/A")</f>
        <v>N/A</v>
      </c>
    </row>
    <row r="2813" spans="2:3" x14ac:dyDescent="0.3">
      <c r="B2813" t="s">
        <v>217</v>
      </c>
      <c r="C2813" t="str">
        <f>IF(ISNUMBER(FIND(B2813,'Full TS'!$R$2)),"YES","N/A")</f>
        <v>N/A</v>
      </c>
    </row>
    <row r="2814" spans="2:3" x14ac:dyDescent="0.3">
      <c r="B2814" t="s">
        <v>218</v>
      </c>
      <c r="C2814" t="str">
        <f>IF(ISNUMBER(FIND(B2814,'Full TS'!$R$2)),"YES","N/A")</f>
        <v>N/A</v>
      </c>
    </row>
    <row r="2815" spans="2:3" x14ac:dyDescent="0.3">
      <c r="B2815" t="s">
        <v>219</v>
      </c>
      <c r="C2815" t="str">
        <f>IF(ISNUMBER(FIND(B2815,'Full TS'!$R$2)),"YES","N/A")</f>
        <v>N/A</v>
      </c>
    </row>
    <row r="2816" spans="2:3" x14ac:dyDescent="0.3">
      <c r="B2816" t="s">
        <v>220</v>
      </c>
      <c r="C2816" t="str">
        <f>IF(ISNUMBER(FIND(B2816,'Full TS'!$R$2)),"YES","N/A")</f>
        <v>N/A</v>
      </c>
    </row>
    <row r="2817" spans="1:22" x14ac:dyDescent="0.3">
      <c r="B2817" t="s">
        <v>221</v>
      </c>
      <c r="C2817" t="str">
        <f>IF(ISNUMBER(FIND(B2817,'Full TS'!$R$2)),"YES","N/A")</f>
        <v>N/A</v>
      </c>
    </row>
    <row r="2818" spans="1:22" x14ac:dyDescent="0.3">
      <c r="B2818" t="s">
        <v>222</v>
      </c>
      <c r="C2818" t="str">
        <f>IF(ISNUMBER(FIND(B2818,'Full TS'!$R$2)),"YES","N/A")</f>
        <v>N/A</v>
      </c>
    </row>
    <row r="2819" spans="1:22" x14ac:dyDescent="0.3">
      <c r="B2819" t="s">
        <v>223</v>
      </c>
      <c r="C2819" t="str">
        <f>IF(ISNUMBER(FIND(B2819,'Full TS'!$R$2)),"YES","N/A")</f>
        <v>N/A</v>
      </c>
    </row>
    <row r="2820" spans="1:22" x14ac:dyDescent="0.3">
      <c r="B2820" t="s">
        <v>224</v>
      </c>
      <c r="C2820" t="str">
        <f>IF(ISNUMBER(FIND(B2820,'Full TS'!$R$2)),"YES","N/A")</f>
        <v>N/A</v>
      </c>
    </row>
    <row r="2821" spans="1:22" x14ac:dyDescent="0.3">
      <c r="B2821" t="s">
        <v>225</v>
      </c>
      <c r="C2821" t="str">
        <f>IF(ISNUMBER(FIND(B2821,'Full TS'!$R$2)),"YES","N/A")</f>
        <v>N/A</v>
      </c>
    </row>
    <row r="2822" spans="1:22" x14ac:dyDescent="0.3">
      <c r="B2822" t="s">
        <v>226</v>
      </c>
      <c r="C2822" t="str">
        <f>IF(ISNUMBER(FIND(B2822,'Full TS'!$R$2)),"YES","N/A")</f>
        <v>N/A</v>
      </c>
    </row>
    <row r="2823" spans="1:22" x14ac:dyDescent="0.3">
      <c r="B2823" t="s">
        <v>229</v>
      </c>
    </row>
    <row r="2824" spans="1:22" x14ac:dyDescent="0.3">
      <c r="H2824" t="str" cm="1">
        <f t="array" aca="1" ref="H2824" ca="1">IF(ISNUMBER(SEARCH("Android",INDIRECT("'"&amp;"Full TS"&amp;"'!"&amp;"D"&amp;A2824))),"AND",IF(ISNUMBER(SEARCH("iOS",INDIRECT("'"&amp;"Full TS"&amp;"'!"&amp;"D"&amp;A2824))),"iOS",IF(ISNUMBER(SEARCH("Mobile",INDIRECT("'"&amp;"Full TS"&amp;"'!"&amp;"D"&amp;A2824))),"MOB",IF(ISNUMBER(SEARCH("Desktop",INDIRECT("'"&amp;"Full TS"&amp;"'!"&amp;"D"&amp;A2824))),"DESK",IF(ISNUMBER(SEARCH("Display",INDIRECT("'"&amp;"Full TS"&amp;"'!"&amp;"D"&amp;A2824))),"DIS","")))))</f>
        <v/>
      </c>
      <c r="I2824" t="e" cm="1">
        <f t="array" aca="1" ref="I2824" ca="1">INDIRECT("'"&amp;"Full TS"&amp;"'!"&amp;"E"&amp;A2824)</f>
        <v>#REF!</v>
      </c>
      <c r="J2824" t="e" cm="1">
        <f t="array" aca="1" ref="J2824" ca="1">INDIRECT("'"&amp;"Full TS"&amp;"'!"&amp;"F"&amp;A2824)</f>
        <v>#REF!</v>
      </c>
      <c r="K2824" t="e" cm="1">
        <f t="array" aca="1" ref="K2824" ca="1">INDIRECT("'"&amp;"Full TS"&amp;"'!"&amp;"G"&amp;A2824)</f>
        <v>#REF!</v>
      </c>
      <c r="L2824" t="e" cm="1">
        <f t="array" aca="1" ref="L2824" ca="1">INDIRECT("'"&amp;"Full TS"&amp;"'!"&amp;"H"&amp;A2824)</f>
        <v>#REF!</v>
      </c>
      <c r="M2824" t="e" cm="1">
        <f t="array" aca="1" ref="M2824" ca="1">INDIRECT("'"&amp;"Full TS"&amp;"'!"&amp;"I"&amp;A2824)</f>
        <v>#REF!</v>
      </c>
      <c r="N2824" t="e" cm="1">
        <f t="array" aca="1" ref="N2824" ca="1">INDIRECT("'"&amp;"Full TS"&amp;"'!"&amp;"J"&amp;A2824)</f>
        <v>#REF!</v>
      </c>
      <c r="O2824" t="e" cm="1">
        <f t="array" aca="1" ref="O2824" ca="1">INDIRECT("'"&amp;"Full TS"&amp;"'!"&amp;"K"&amp;A2824)</f>
        <v>#REF!</v>
      </c>
      <c r="P2824" t="e" cm="1">
        <f t="array" aca="1" ref="P2824" ca="1">INDIRECT("'"&amp;"Full TS"&amp;"'!"&amp;"L"&amp;A2824)</f>
        <v>#REF!</v>
      </c>
      <c r="Q2824" t="e" cm="1">
        <f t="array" aca="1" ref="Q2824" ca="1">INDIRECT("'"&amp;"Full TS"&amp;"'!"&amp;"M"&amp;A2824)</f>
        <v>#REF!</v>
      </c>
      <c r="R2824" t="e" cm="1">
        <f t="array" aca="1" ref="R2824" ca="1">INDIRECT("'"&amp;"Full TS"&amp;"'!"&amp;"N"&amp;A2824)</f>
        <v>#REF!</v>
      </c>
      <c r="S2824" t="str" cm="1">
        <f t="array" aca="1" ref="S2824" ca="1">IF(ISNUMBER(SEARCH("www.",INDIRECT("'"&amp;"Full TS"&amp;"'!"&amp;"O"&amp;A2824))),"LP","AS")</f>
        <v>AS</v>
      </c>
      <c r="T2824" t="e" cm="1">
        <f t="array" aca="1" ref="T2824" ca="1">INDIRECT("'"&amp;"Full TS"&amp;"'!"&amp;"P"&amp;A2824)</f>
        <v>#REF!</v>
      </c>
      <c r="U2824" t="str" cm="1">
        <f t="array" aca="1" ref="U2824" ca="1">IF(ISNUMBER(SEARCH("prospecting",INDIRECT("'"&amp;"Full TS"&amp;"'!"&amp;"Q"&amp;A2824))),"P","R")</f>
        <v>R</v>
      </c>
      <c r="V2824" t="e" cm="1">
        <f t="array" aca="1" ref="V2824" ca="1">INDIRECT("'"&amp;"Full TS"&amp;"'!"&amp;"R"&amp;A2824)</f>
        <v>#REF!</v>
      </c>
    </row>
    <row r="2825" spans="1:22" x14ac:dyDescent="0.3">
      <c r="A2825" s="27">
        <v>62</v>
      </c>
      <c r="F2825" t="e" cm="1">
        <f t="array" aca="1" ref="F2825" ca="1">VLOOKUP(INDIRECT("'"&amp;"Full TS"&amp;"'!"&amp;"B"&amp;A2825),brandcode,2,FALSE)</f>
        <v>#N/A</v>
      </c>
      <c r="G2825" cm="1">
        <f t="array" aca="1" ref="G2825" ca="1">INDIRECT("'"&amp;"Full TS"&amp;"'!"&amp;"C"&amp;A2825)</f>
        <v>0</v>
      </c>
      <c r="H2825" t="str" cm="1">
        <f t="array" aca="1" ref="H2825" ca="1">IF(ISNUMBER(SEARCH("Android",INDIRECT("'"&amp;"Full TS"&amp;"'!"&amp;"D"&amp;A2825))),"AND",IF(ISNUMBER(SEARCH("iOS",INDIRECT("'"&amp;"Full TS"&amp;"'!"&amp;"D"&amp;A2825))),"iOS",IF(ISNUMBER(SEARCH("Mobile",INDIRECT("'"&amp;"Full TS"&amp;"'!"&amp;"D"&amp;A2825))),"MOB",IF(ISNUMBER(SEARCH("Desktop",INDIRECT("'"&amp;"Full TS"&amp;"'!"&amp;"D"&amp;A2825))),"DESK",IF(ISNUMBER(SEARCH("Display",INDIRECT("'"&amp;"Full TS"&amp;"'!"&amp;"D"&amp;A2825))),"DIS","")))))</f>
        <v/>
      </c>
      <c r="I2825" cm="1">
        <f t="array" aca="1" ref="I2825" ca="1">INDIRECT("'"&amp;"Full TS"&amp;"'!"&amp;"E"&amp;A2825)</f>
        <v>0</v>
      </c>
      <c r="J2825" cm="1">
        <f t="array" aca="1" ref="J2825" ca="1">INDIRECT("'"&amp;"Full TS"&amp;"'!"&amp;"F"&amp;A2825)</f>
        <v>0</v>
      </c>
      <c r="K2825" cm="1">
        <f t="array" aca="1" ref="K2825" ca="1">INDIRECT("'"&amp;"Full TS"&amp;"'!"&amp;"G"&amp;A2825)</f>
        <v>0</v>
      </c>
      <c r="L2825" cm="1">
        <f t="array" aca="1" ref="L2825" ca="1">INDIRECT("'"&amp;"Full TS"&amp;"'!"&amp;"H"&amp;A2825)</f>
        <v>0</v>
      </c>
      <c r="M2825" cm="1">
        <f t="array" aca="1" ref="M2825" ca="1">INDIRECT("'"&amp;"Full TS"&amp;"'!"&amp;"I"&amp;A2825)</f>
        <v>0</v>
      </c>
      <c r="N2825" cm="1">
        <f t="array" aca="1" ref="N2825" ca="1">INDIRECT("'"&amp;"Full TS"&amp;"'!"&amp;"J"&amp;A2825)</f>
        <v>0</v>
      </c>
      <c r="O2825" cm="1">
        <f t="array" aca="1" ref="O2825" ca="1">INDIRECT("'"&amp;"Full TS"&amp;"'!"&amp;"K"&amp;A2825)</f>
        <v>0</v>
      </c>
      <c r="P2825" cm="1">
        <f t="array" aca="1" ref="P2825" ca="1">INDIRECT("'"&amp;"Full TS"&amp;"'!"&amp;"L"&amp;A2825)</f>
        <v>0</v>
      </c>
      <c r="Q2825" cm="1">
        <f t="array" aca="1" ref="Q2825" ca="1">INDIRECT("'"&amp;"Full TS"&amp;"'!"&amp;"M"&amp;A2825)</f>
        <v>0</v>
      </c>
      <c r="R2825" cm="1">
        <f t="array" aca="1" ref="R2825" ca="1">INDIRECT("'"&amp;"Full TS"&amp;"'!"&amp;"N"&amp;A2825)</f>
        <v>0</v>
      </c>
      <c r="S2825" t="str" cm="1">
        <f t="array" aca="1" ref="S2825" ca="1">IF(ISNUMBER(SEARCH("www.",INDIRECT("'"&amp;"Full TS"&amp;"'!"&amp;"O"&amp;A2825))),"LP","AS")</f>
        <v>AS</v>
      </c>
      <c r="T2825" cm="1">
        <f t="array" aca="1" ref="T2825" ca="1">INDIRECT("'"&amp;"Full TS"&amp;"'!"&amp;"P"&amp;A2825)</f>
        <v>0</v>
      </c>
      <c r="U2825" t="str" cm="1">
        <f t="array" aca="1" ref="U2825" ca="1">IF(ISNUMBER(SEARCH("prospecting",INDIRECT("'"&amp;"Full TS"&amp;"'!"&amp;"Q"&amp;A2825))),"P","R")</f>
        <v>R</v>
      </c>
      <c r="V2825" cm="1">
        <f t="array" aca="1" ref="V2825" ca="1">INDIRECT("'"&amp;"Full TS"&amp;"'!"&amp;"R"&amp;A2825)</f>
        <v>0</v>
      </c>
    </row>
    <row r="2826" spans="1:22" x14ac:dyDescent="0.3">
      <c r="B2826" t="s">
        <v>182</v>
      </c>
      <c r="C2826" t="s">
        <v>183</v>
      </c>
    </row>
    <row r="2827" spans="1:22" x14ac:dyDescent="0.3">
      <c r="B2827" t="s">
        <v>184</v>
      </c>
      <c r="C2827" t="str">
        <f>IF(ISNUMBER(FIND(B2827,'Full TS'!$R$2)),"YES","N/A")</f>
        <v>N/A</v>
      </c>
    </row>
    <row r="2828" spans="1:22" x14ac:dyDescent="0.3">
      <c r="B2828" t="s">
        <v>185</v>
      </c>
      <c r="C2828" t="str">
        <f>IF(ISNUMBER(FIND(B2828,'Full TS'!$R$2)),"YES","N/A")</f>
        <v>N/A</v>
      </c>
    </row>
    <row r="2829" spans="1:22" x14ac:dyDescent="0.3">
      <c r="B2829" t="s">
        <v>186</v>
      </c>
      <c r="C2829" t="str">
        <f>IF(ISNUMBER(FIND(B2829,'Full TS'!$R$2)),"YES","N/A")</f>
        <v>N/A</v>
      </c>
    </row>
    <row r="2830" spans="1:22" x14ac:dyDescent="0.3">
      <c r="B2830" t="s">
        <v>187</v>
      </c>
      <c r="C2830" t="str">
        <f>IF(ISNUMBER(FIND(B2830,'Full TS'!$R$2)),"YES","N/A")</f>
        <v>N/A</v>
      </c>
    </row>
    <row r="2831" spans="1:22" x14ac:dyDescent="0.3">
      <c r="B2831" t="s">
        <v>188</v>
      </c>
      <c r="C2831" t="str">
        <f>IF(ISNUMBER(FIND(B2831,'Full TS'!$R$2)),"YES","N/A")</f>
        <v>N/A</v>
      </c>
    </row>
    <row r="2832" spans="1:22" x14ac:dyDescent="0.3">
      <c r="B2832" t="s">
        <v>189</v>
      </c>
      <c r="C2832" t="str">
        <f>IF(ISNUMBER(FIND(B2832,'Full TS'!$R$2)),"YES","N/A")</f>
        <v>N/A</v>
      </c>
    </row>
    <row r="2833" spans="2:3" x14ac:dyDescent="0.3">
      <c r="B2833" t="s">
        <v>190</v>
      </c>
      <c r="C2833" t="str">
        <f>IF(ISNUMBER(FIND(B2833,'Full TS'!$R$2)),"YES","N/A")</f>
        <v>N/A</v>
      </c>
    </row>
    <row r="2834" spans="2:3" x14ac:dyDescent="0.3">
      <c r="B2834" t="s">
        <v>191</v>
      </c>
      <c r="C2834" t="str">
        <f>IF(ISNUMBER(FIND(B2834,'Full TS'!$R$2)),"YES","N/A")</f>
        <v>N/A</v>
      </c>
    </row>
    <row r="2835" spans="2:3" x14ac:dyDescent="0.3">
      <c r="B2835" t="s">
        <v>192</v>
      </c>
      <c r="C2835" t="str">
        <f>IF(ISNUMBER(FIND(B2835,'Full TS'!$R$2)),"YES","N/A")</f>
        <v>N/A</v>
      </c>
    </row>
    <row r="2836" spans="2:3" x14ac:dyDescent="0.3">
      <c r="B2836" t="s">
        <v>193</v>
      </c>
      <c r="C2836" t="str">
        <f>IF(ISNUMBER(FIND(B2836,'Full TS'!$R$2)),"YES","N/A")</f>
        <v>N/A</v>
      </c>
    </row>
    <row r="2837" spans="2:3" x14ac:dyDescent="0.3">
      <c r="B2837" t="s">
        <v>194</v>
      </c>
      <c r="C2837" t="str">
        <f>IF(ISNUMBER(FIND(B2837,'Full TS'!$R$2)),"YES","N/A")</f>
        <v>N/A</v>
      </c>
    </row>
    <row r="2838" spans="2:3" x14ac:dyDescent="0.3">
      <c r="B2838" t="s">
        <v>195</v>
      </c>
      <c r="C2838" t="str">
        <f>IF(ISNUMBER(FIND(B2838,'Full TS'!$R$2)),"YES","N/A")</f>
        <v>N/A</v>
      </c>
    </row>
    <row r="2839" spans="2:3" x14ac:dyDescent="0.3">
      <c r="B2839" t="s">
        <v>196</v>
      </c>
      <c r="C2839" t="str">
        <f>IF(ISNUMBER(FIND(B2839,'Full TS'!$R$2)),"YES","N/A")</f>
        <v>N/A</v>
      </c>
    </row>
    <row r="2840" spans="2:3" x14ac:dyDescent="0.3">
      <c r="B2840" t="s">
        <v>197</v>
      </c>
      <c r="C2840" t="str">
        <f>IF(ISNUMBER(FIND(B2840,'Full TS'!$R$2)),"YES","N/A")</f>
        <v>N/A</v>
      </c>
    </row>
    <row r="2841" spans="2:3" x14ac:dyDescent="0.3">
      <c r="B2841" t="s">
        <v>198</v>
      </c>
      <c r="C2841" t="str">
        <f>IF(ISNUMBER(FIND(B2841,'Full TS'!$R$2)),"YES","N/A")</f>
        <v>N/A</v>
      </c>
    </row>
    <row r="2842" spans="2:3" x14ac:dyDescent="0.3">
      <c r="B2842" t="s">
        <v>199</v>
      </c>
      <c r="C2842" t="str">
        <f>IF(ISNUMBER(FIND(B2842,'Full TS'!$R$2)),"YES","N/A")</f>
        <v>N/A</v>
      </c>
    </row>
    <row r="2843" spans="2:3" x14ac:dyDescent="0.3">
      <c r="B2843" t="s">
        <v>200</v>
      </c>
      <c r="C2843" t="str">
        <f>IF(ISNUMBER(FIND(B2843,'Full TS'!$R$2)),"YES","N/A")</f>
        <v>N/A</v>
      </c>
    </row>
    <row r="2844" spans="2:3" x14ac:dyDescent="0.3">
      <c r="B2844" t="s">
        <v>201</v>
      </c>
      <c r="C2844" t="str">
        <f>IF(ISNUMBER(FIND(B2844,'Full TS'!$R$2)),"YES","N/A")</f>
        <v>N/A</v>
      </c>
    </row>
    <row r="2845" spans="2:3" x14ac:dyDescent="0.3">
      <c r="B2845" t="s">
        <v>202</v>
      </c>
      <c r="C2845" t="str">
        <f>IF(ISNUMBER(FIND(B2845,'Full TS'!$R$2)),"YES","N/A")</f>
        <v>N/A</v>
      </c>
    </row>
    <row r="2846" spans="2:3" x14ac:dyDescent="0.3">
      <c r="B2846" t="s">
        <v>203</v>
      </c>
      <c r="C2846" t="str">
        <f>IF(ISNUMBER(FIND(B2846,'Full TS'!$R$2)),"YES","N/A")</f>
        <v>N/A</v>
      </c>
    </row>
    <row r="2847" spans="2:3" x14ac:dyDescent="0.3">
      <c r="B2847" t="s">
        <v>204</v>
      </c>
      <c r="C2847" t="str">
        <f>IF(ISNUMBER(FIND(B2847,'Full TS'!$R$2)),"YES","N/A")</f>
        <v>N/A</v>
      </c>
    </row>
    <row r="2848" spans="2:3" x14ac:dyDescent="0.3">
      <c r="B2848" t="s">
        <v>205</v>
      </c>
      <c r="C2848" t="str">
        <f>IF(ISNUMBER(FIND(B2848,'Full TS'!$R$2)),"YES","N/A")</f>
        <v>N/A</v>
      </c>
    </row>
    <row r="2849" spans="2:3" x14ac:dyDescent="0.3">
      <c r="B2849" t="s">
        <v>206</v>
      </c>
      <c r="C2849" t="str">
        <f>IF(ISNUMBER(FIND(B2849,'Full TS'!$R$2)),"YES","N/A")</f>
        <v>N/A</v>
      </c>
    </row>
    <row r="2850" spans="2:3" x14ac:dyDescent="0.3">
      <c r="B2850" t="s">
        <v>207</v>
      </c>
      <c r="C2850" t="str">
        <f>IF(ISNUMBER(FIND(B2850,'Full TS'!$R$2)),"YES","N/A")</f>
        <v>N/A</v>
      </c>
    </row>
    <row r="2851" spans="2:3" x14ac:dyDescent="0.3">
      <c r="B2851" t="s">
        <v>208</v>
      </c>
      <c r="C2851" t="str">
        <f>IF(ISNUMBER(FIND(B2851,'Full TS'!$R$2)),"YES","N/A")</f>
        <v>N/A</v>
      </c>
    </row>
    <row r="2852" spans="2:3" x14ac:dyDescent="0.3">
      <c r="B2852" t="s">
        <v>209</v>
      </c>
      <c r="C2852" t="str">
        <f>IF(ISNUMBER(FIND(B2852,'Full TS'!$R$2)),"YES","N/A")</f>
        <v>N/A</v>
      </c>
    </row>
    <row r="2853" spans="2:3" x14ac:dyDescent="0.3">
      <c r="B2853" t="s">
        <v>210</v>
      </c>
      <c r="C2853" t="str">
        <f>IF(ISNUMBER(FIND(B2853,'Full TS'!$R$2)),"YES","N/A")</f>
        <v>N/A</v>
      </c>
    </row>
    <row r="2854" spans="2:3" x14ac:dyDescent="0.3">
      <c r="B2854" t="s">
        <v>211</v>
      </c>
      <c r="C2854" t="str">
        <f>IF(ISNUMBER(FIND(B2854,'Full TS'!$R$2)),"YES","N/A")</f>
        <v>N/A</v>
      </c>
    </row>
    <row r="2855" spans="2:3" x14ac:dyDescent="0.3">
      <c r="B2855" t="s">
        <v>199</v>
      </c>
      <c r="C2855" t="str">
        <f>IF(ISNUMBER(FIND(B2855,'Full TS'!$R$2)),"YES","N/A")</f>
        <v>N/A</v>
      </c>
    </row>
    <row r="2856" spans="2:3" x14ac:dyDescent="0.3">
      <c r="B2856" t="s">
        <v>212</v>
      </c>
      <c r="C2856" t="str">
        <f>IF(ISNUMBER(FIND(B2856,'Full TS'!$R$2)),"YES","N/A")</f>
        <v>N/A</v>
      </c>
    </row>
    <row r="2857" spans="2:3" x14ac:dyDescent="0.3">
      <c r="B2857" t="s">
        <v>213</v>
      </c>
      <c r="C2857" t="str">
        <f>IF(ISNUMBER(FIND(B2857,'Full TS'!$R$2)),"YES","N/A")</f>
        <v>N/A</v>
      </c>
    </row>
    <row r="2858" spans="2:3" x14ac:dyDescent="0.3">
      <c r="B2858" t="s">
        <v>214</v>
      </c>
      <c r="C2858" t="str">
        <f>IF(ISNUMBER(FIND(B2858,'Full TS'!$R$2)),"YES","N/A")</f>
        <v>N/A</v>
      </c>
    </row>
    <row r="2859" spans="2:3" x14ac:dyDescent="0.3">
      <c r="B2859" t="s">
        <v>215</v>
      </c>
      <c r="C2859" t="str">
        <f>IF(ISNUMBER(FIND(B2859,'Full TS'!$R$2)),"YES","N/A")</f>
        <v>N/A</v>
      </c>
    </row>
    <row r="2860" spans="2:3" x14ac:dyDescent="0.3">
      <c r="B2860" t="s">
        <v>216</v>
      </c>
      <c r="C2860" t="str">
        <f>IF(ISNUMBER(FIND(B2860,'Full TS'!$R$2)),"YES","N/A")</f>
        <v>N/A</v>
      </c>
    </row>
    <row r="2861" spans="2:3" x14ac:dyDescent="0.3">
      <c r="B2861" t="s">
        <v>217</v>
      </c>
      <c r="C2861" t="str">
        <f>IF(ISNUMBER(FIND(B2861,'Full TS'!$R$2)),"YES","N/A")</f>
        <v>N/A</v>
      </c>
    </row>
    <row r="2862" spans="2:3" x14ac:dyDescent="0.3">
      <c r="B2862" t="s">
        <v>218</v>
      </c>
      <c r="C2862" t="str">
        <f>IF(ISNUMBER(FIND(B2862,'Full TS'!$R$2)),"YES","N/A")</f>
        <v>N/A</v>
      </c>
    </row>
    <row r="2863" spans="2:3" x14ac:dyDescent="0.3">
      <c r="B2863" t="s">
        <v>219</v>
      </c>
      <c r="C2863" t="str">
        <f>IF(ISNUMBER(FIND(B2863,'Full TS'!$R$2)),"YES","N/A")</f>
        <v>N/A</v>
      </c>
    </row>
    <row r="2864" spans="2:3" x14ac:dyDescent="0.3">
      <c r="B2864" t="s">
        <v>220</v>
      </c>
      <c r="C2864" t="str">
        <f>IF(ISNUMBER(FIND(B2864,'Full TS'!$R$2)),"YES","N/A")</f>
        <v>N/A</v>
      </c>
    </row>
    <row r="2865" spans="1:3" x14ac:dyDescent="0.3">
      <c r="B2865" t="s">
        <v>221</v>
      </c>
      <c r="C2865" t="str">
        <f>IF(ISNUMBER(FIND(B2865,'Full TS'!$R$2)),"YES","N/A")</f>
        <v>N/A</v>
      </c>
    </row>
    <row r="2866" spans="1:3" x14ac:dyDescent="0.3">
      <c r="B2866" t="s">
        <v>222</v>
      </c>
      <c r="C2866" t="str">
        <f>IF(ISNUMBER(FIND(B2866,'Full TS'!$R$2)),"YES","N/A")</f>
        <v>N/A</v>
      </c>
    </row>
    <row r="2867" spans="1:3" x14ac:dyDescent="0.3">
      <c r="B2867" t="s">
        <v>223</v>
      </c>
      <c r="C2867" t="str">
        <f>IF(ISNUMBER(FIND(B2867,'Full TS'!$R$2)),"YES","N/A")</f>
        <v>N/A</v>
      </c>
    </row>
    <row r="2868" spans="1:3" x14ac:dyDescent="0.3">
      <c r="B2868" t="s">
        <v>224</v>
      </c>
      <c r="C2868" t="str">
        <f>IF(ISNUMBER(FIND(B2868,'Full TS'!$R$2)),"YES","N/A")</f>
        <v>N/A</v>
      </c>
    </row>
    <row r="2869" spans="1:3" x14ac:dyDescent="0.3">
      <c r="B2869" t="s">
        <v>225</v>
      </c>
      <c r="C2869" t="str">
        <f>IF(ISNUMBER(FIND(B2869,'Full TS'!$R$2)),"YES","N/A")</f>
        <v>N/A</v>
      </c>
    </row>
    <row r="2870" spans="1:3" x14ac:dyDescent="0.3">
      <c r="B2870" t="s">
        <v>226</v>
      </c>
      <c r="C2870" t="str">
        <f>IF(ISNUMBER(FIND(B2870,'Full TS'!$R$2)),"YES","N/A")</f>
        <v>N/A</v>
      </c>
    </row>
    <row r="2872" spans="1:3" x14ac:dyDescent="0.3">
      <c r="A2872" s="27">
        <v>63</v>
      </c>
    </row>
    <row r="2873" spans="1:3" x14ac:dyDescent="0.3">
      <c r="B2873" t="s">
        <v>182</v>
      </c>
      <c r="C2873" t="s">
        <v>183</v>
      </c>
    </row>
    <row r="2874" spans="1:3" x14ac:dyDescent="0.3">
      <c r="B2874" t="s">
        <v>184</v>
      </c>
      <c r="C2874" t="str">
        <f>IF(ISNUMBER(FIND(B2874,'Full TS'!$R$2)),"YES","N/A")</f>
        <v>N/A</v>
      </c>
    </row>
    <row r="2875" spans="1:3" x14ac:dyDescent="0.3">
      <c r="B2875" t="s">
        <v>185</v>
      </c>
      <c r="C2875" t="str">
        <f>IF(ISNUMBER(FIND(B2875,'Full TS'!$R$2)),"YES","N/A")</f>
        <v>N/A</v>
      </c>
    </row>
    <row r="2876" spans="1:3" x14ac:dyDescent="0.3">
      <c r="B2876" t="s">
        <v>186</v>
      </c>
      <c r="C2876" t="str">
        <f>IF(ISNUMBER(FIND(B2876,'Full TS'!$R$2)),"YES","N/A")</f>
        <v>N/A</v>
      </c>
    </row>
    <row r="2877" spans="1:3" x14ac:dyDescent="0.3">
      <c r="B2877" t="s">
        <v>187</v>
      </c>
      <c r="C2877" t="str">
        <f>IF(ISNUMBER(FIND(B2877,'Full TS'!$R$2)),"YES","N/A")</f>
        <v>N/A</v>
      </c>
    </row>
    <row r="2878" spans="1:3" x14ac:dyDescent="0.3">
      <c r="B2878" t="s">
        <v>188</v>
      </c>
      <c r="C2878" t="str">
        <f>IF(ISNUMBER(FIND(B2878,'Full TS'!$R$2)),"YES","N/A")</f>
        <v>N/A</v>
      </c>
    </row>
    <row r="2879" spans="1:3" x14ac:dyDescent="0.3">
      <c r="B2879" t="s">
        <v>189</v>
      </c>
      <c r="C2879" t="str">
        <f>IF(ISNUMBER(FIND(B2879,'Full TS'!$R$2)),"YES","N/A")</f>
        <v>N/A</v>
      </c>
    </row>
    <row r="2880" spans="1:3" x14ac:dyDescent="0.3">
      <c r="B2880" t="s">
        <v>190</v>
      </c>
      <c r="C2880" t="str">
        <f>IF(ISNUMBER(FIND(B2880,'Full TS'!$R$2)),"YES","N/A")</f>
        <v>N/A</v>
      </c>
    </row>
    <row r="2881" spans="2:3" x14ac:dyDescent="0.3">
      <c r="B2881" t="s">
        <v>191</v>
      </c>
      <c r="C2881" t="str">
        <f>IF(ISNUMBER(FIND(B2881,'Full TS'!$R$2)),"YES","N/A")</f>
        <v>N/A</v>
      </c>
    </row>
    <row r="2882" spans="2:3" x14ac:dyDescent="0.3">
      <c r="B2882" t="s">
        <v>192</v>
      </c>
      <c r="C2882" t="str">
        <f>IF(ISNUMBER(FIND(B2882,'Full TS'!$R$2)),"YES","N/A")</f>
        <v>N/A</v>
      </c>
    </row>
    <row r="2883" spans="2:3" x14ac:dyDescent="0.3">
      <c r="B2883" t="s">
        <v>193</v>
      </c>
      <c r="C2883" t="str">
        <f>IF(ISNUMBER(FIND(B2883,'Full TS'!$R$2)),"YES","N/A")</f>
        <v>N/A</v>
      </c>
    </row>
    <row r="2884" spans="2:3" x14ac:dyDescent="0.3">
      <c r="B2884" t="s">
        <v>194</v>
      </c>
      <c r="C2884" t="str">
        <f>IF(ISNUMBER(FIND(B2884,'Full TS'!$R$2)),"YES","N/A")</f>
        <v>N/A</v>
      </c>
    </row>
    <row r="2885" spans="2:3" x14ac:dyDescent="0.3">
      <c r="B2885" t="s">
        <v>195</v>
      </c>
      <c r="C2885" t="str">
        <f>IF(ISNUMBER(FIND(B2885,'Full TS'!$R$2)),"YES","N/A")</f>
        <v>N/A</v>
      </c>
    </row>
    <row r="2886" spans="2:3" x14ac:dyDescent="0.3">
      <c r="B2886" t="s">
        <v>196</v>
      </c>
      <c r="C2886" t="str">
        <f>IF(ISNUMBER(FIND(B2886,'Full TS'!$R$2)),"YES","N/A")</f>
        <v>N/A</v>
      </c>
    </row>
    <row r="2887" spans="2:3" x14ac:dyDescent="0.3">
      <c r="B2887" t="s">
        <v>197</v>
      </c>
      <c r="C2887" t="str">
        <f>IF(ISNUMBER(FIND(B2887,'Full TS'!$R$2)),"YES","N/A")</f>
        <v>N/A</v>
      </c>
    </row>
    <row r="2888" spans="2:3" x14ac:dyDescent="0.3">
      <c r="B2888" t="s">
        <v>198</v>
      </c>
      <c r="C2888" t="str">
        <f>IF(ISNUMBER(FIND(B2888,'Full TS'!$R$2)),"YES","N/A")</f>
        <v>N/A</v>
      </c>
    </row>
    <row r="2889" spans="2:3" x14ac:dyDescent="0.3">
      <c r="B2889" t="s">
        <v>199</v>
      </c>
      <c r="C2889" t="str">
        <f>IF(ISNUMBER(FIND(B2889,'Full TS'!$R$2)),"YES","N/A")</f>
        <v>N/A</v>
      </c>
    </row>
    <row r="2890" spans="2:3" x14ac:dyDescent="0.3">
      <c r="B2890" t="s">
        <v>200</v>
      </c>
      <c r="C2890" t="str">
        <f>IF(ISNUMBER(FIND(B2890,'Full TS'!$R$2)),"YES","N/A")</f>
        <v>N/A</v>
      </c>
    </row>
    <row r="2891" spans="2:3" x14ac:dyDescent="0.3">
      <c r="B2891" t="s">
        <v>201</v>
      </c>
      <c r="C2891" t="str">
        <f>IF(ISNUMBER(FIND(B2891,'Full TS'!$R$2)),"YES","N/A")</f>
        <v>N/A</v>
      </c>
    </row>
    <row r="2892" spans="2:3" x14ac:dyDescent="0.3">
      <c r="B2892" t="s">
        <v>202</v>
      </c>
      <c r="C2892" t="str">
        <f>IF(ISNUMBER(FIND(B2892,'Full TS'!$R$2)),"YES","N/A")</f>
        <v>N/A</v>
      </c>
    </row>
    <row r="2893" spans="2:3" x14ac:dyDescent="0.3">
      <c r="B2893" t="s">
        <v>203</v>
      </c>
      <c r="C2893" t="str">
        <f>IF(ISNUMBER(FIND(B2893,'Full TS'!$R$2)),"YES","N/A")</f>
        <v>N/A</v>
      </c>
    </row>
    <row r="2894" spans="2:3" x14ac:dyDescent="0.3">
      <c r="B2894" t="s">
        <v>204</v>
      </c>
      <c r="C2894" t="str">
        <f>IF(ISNUMBER(FIND(B2894,'Full TS'!$R$2)),"YES","N/A")</f>
        <v>N/A</v>
      </c>
    </row>
    <row r="2895" spans="2:3" x14ac:dyDescent="0.3">
      <c r="B2895" t="s">
        <v>205</v>
      </c>
      <c r="C2895" t="str">
        <f>IF(ISNUMBER(FIND(B2895,'Full TS'!$R$2)),"YES","N/A")</f>
        <v>N/A</v>
      </c>
    </row>
    <row r="2896" spans="2:3" x14ac:dyDescent="0.3">
      <c r="B2896" t="s">
        <v>206</v>
      </c>
      <c r="C2896" t="str">
        <f>IF(ISNUMBER(FIND(B2896,'Full TS'!$R$2)),"YES","N/A")</f>
        <v>N/A</v>
      </c>
    </row>
    <row r="2897" spans="2:3" x14ac:dyDescent="0.3">
      <c r="B2897" t="s">
        <v>207</v>
      </c>
      <c r="C2897" t="str">
        <f>IF(ISNUMBER(FIND(B2897,'Full TS'!$R$2)),"YES","N/A")</f>
        <v>N/A</v>
      </c>
    </row>
    <row r="2898" spans="2:3" x14ac:dyDescent="0.3">
      <c r="B2898" t="s">
        <v>208</v>
      </c>
      <c r="C2898" t="str">
        <f>IF(ISNUMBER(FIND(B2898,'Full TS'!$R$2)),"YES","N/A")</f>
        <v>N/A</v>
      </c>
    </row>
    <row r="2899" spans="2:3" x14ac:dyDescent="0.3">
      <c r="B2899" t="s">
        <v>209</v>
      </c>
      <c r="C2899" t="str">
        <f>IF(ISNUMBER(FIND(B2899,'Full TS'!$R$2)),"YES","N/A")</f>
        <v>N/A</v>
      </c>
    </row>
    <row r="2900" spans="2:3" x14ac:dyDescent="0.3">
      <c r="B2900" t="s">
        <v>210</v>
      </c>
      <c r="C2900" t="str">
        <f>IF(ISNUMBER(FIND(B2900,'Full TS'!$R$2)),"YES","N/A")</f>
        <v>N/A</v>
      </c>
    </row>
    <row r="2901" spans="2:3" x14ac:dyDescent="0.3">
      <c r="B2901" t="s">
        <v>211</v>
      </c>
      <c r="C2901" t="str">
        <f>IF(ISNUMBER(FIND(B2901,'Full TS'!$R$2)),"YES","N/A")</f>
        <v>N/A</v>
      </c>
    </row>
    <row r="2902" spans="2:3" x14ac:dyDescent="0.3">
      <c r="B2902" t="s">
        <v>199</v>
      </c>
      <c r="C2902" t="str">
        <f>IF(ISNUMBER(FIND(B2902,'Full TS'!$R$2)),"YES","N/A")</f>
        <v>N/A</v>
      </c>
    </row>
    <row r="2903" spans="2:3" x14ac:dyDescent="0.3">
      <c r="B2903" t="s">
        <v>212</v>
      </c>
      <c r="C2903" t="str">
        <f>IF(ISNUMBER(FIND(B2903,'Full TS'!$R$2)),"YES","N/A")</f>
        <v>N/A</v>
      </c>
    </row>
    <row r="2904" spans="2:3" x14ac:dyDescent="0.3">
      <c r="B2904" t="s">
        <v>213</v>
      </c>
      <c r="C2904" t="str">
        <f>IF(ISNUMBER(FIND(B2904,'Full TS'!$R$2)),"YES","N/A")</f>
        <v>N/A</v>
      </c>
    </row>
    <row r="2905" spans="2:3" x14ac:dyDescent="0.3">
      <c r="B2905" t="s">
        <v>214</v>
      </c>
      <c r="C2905" t="str">
        <f>IF(ISNUMBER(FIND(B2905,'Full TS'!$R$2)),"YES","N/A")</f>
        <v>N/A</v>
      </c>
    </row>
    <row r="2906" spans="2:3" x14ac:dyDescent="0.3">
      <c r="B2906" t="s">
        <v>215</v>
      </c>
      <c r="C2906" t="str">
        <f>IF(ISNUMBER(FIND(B2906,'Full TS'!$R$2)),"YES","N/A")</f>
        <v>N/A</v>
      </c>
    </row>
    <row r="2907" spans="2:3" x14ac:dyDescent="0.3">
      <c r="B2907" t="s">
        <v>216</v>
      </c>
      <c r="C2907" t="str">
        <f>IF(ISNUMBER(FIND(B2907,'Full TS'!$R$2)),"YES","N/A")</f>
        <v>N/A</v>
      </c>
    </row>
    <row r="2908" spans="2:3" x14ac:dyDescent="0.3">
      <c r="B2908" t="s">
        <v>217</v>
      </c>
      <c r="C2908" t="str">
        <f>IF(ISNUMBER(FIND(B2908,'Full TS'!$R$2)),"YES","N/A")</f>
        <v>N/A</v>
      </c>
    </row>
    <row r="2909" spans="2:3" x14ac:dyDescent="0.3">
      <c r="B2909" t="s">
        <v>218</v>
      </c>
      <c r="C2909" t="str">
        <f>IF(ISNUMBER(FIND(B2909,'Full TS'!$R$2)),"YES","N/A")</f>
        <v>N/A</v>
      </c>
    </row>
    <row r="2910" spans="2:3" x14ac:dyDescent="0.3">
      <c r="B2910" t="s">
        <v>219</v>
      </c>
      <c r="C2910" t="str">
        <f>IF(ISNUMBER(FIND(B2910,'Full TS'!$R$2)),"YES","N/A")</f>
        <v>N/A</v>
      </c>
    </row>
    <row r="2911" spans="2:3" x14ac:dyDescent="0.3">
      <c r="B2911" t="s">
        <v>220</v>
      </c>
      <c r="C2911" t="str">
        <f>IF(ISNUMBER(FIND(B2911,'Full TS'!$R$2)),"YES","N/A")</f>
        <v>N/A</v>
      </c>
    </row>
    <row r="2912" spans="2:3" x14ac:dyDescent="0.3">
      <c r="B2912" t="s">
        <v>221</v>
      </c>
      <c r="C2912" t="str">
        <f>IF(ISNUMBER(FIND(B2912,'Full TS'!$R$2)),"YES","N/A")</f>
        <v>N/A</v>
      </c>
    </row>
    <row r="2913" spans="1:3" x14ac:dyDescent="0.3">
      <c r="B2913" t="s">
        <v>222</v>
      </c>
      <c r="C2913" t="str">
        <f>IF(ISNUMBER(FIND(B2913,'Full TS'!$R$2)),"YES","N/A")</f>
        <v>N/A</v>
      </c>
    </row>
    <row r="2914" spans="1:3" x14ac:dyDescent="0.3">
      <c r="B2914" t="s">
        <v>223</v>
      </c>
      <c r="C2914" t="str">
        <f>IF(ISNUMBER(FIND(B2914,'Full TS'!$R$2)),"YES","N/A")</f>
        <v>N/A</v>
      </c>
    </row>
    <row r="2915" spans="1:3" x14ac:dyDescent="0.3">
      <c r="B2915" t="s">
        <v>224</v>
      </c>
      <c r="C2915" t="str">
        <f>IF(ISNUMBER(FIND(B2915,'Full TS'!$R$2)),"YES","N/A")</f>
        <v>N/A</v>
      </c>
    </row>
    <row r="2916" spans="1:3" x14ac:dyDescent="0.3">
      <c r="B2916" t="s">
        <v>225</v>
      </c>
      <c r="C2916" t="str">
        <f>IF(ISNUMBER(FIND(B2916,'Full TS'!$R$2)),"YES","N/A")</f>
        <v>N/A</v>
      </c>
    </row>
    <row r="2917" spans="1:3" x14ac:dyDescent="0.3">
      <c r="B2917" t="s">
        <v>226</v>
      </c>
      <c r="C2917" t="str">
        <f>IF(ISNUMBER(FIND(B2917,'Full TS'!$R$2)),"YES","N/A")</f>
        <v>N/A</v>
      </c>
    </row>
    <row r="2919" spans="1:3" x14ac:dyDescent="0.3">
      <c r="A2919" s="27">
        <v>64</v>
      </c>
    </row>
    <row r="2920" spans="1:3" x14ac:dyDescent="0.3">
      <c r="B2920" t="s">
        <v>182</v>
      </c>
      <c r="C2920" t="s">
        <v>183</v>
      </c>
    </row>
    <row r="2921" spans="1:3" x14ac:dyDescent="0.3">
      <c r="B2921" t="s">
        <v>184</v>
      </c>
      <c r="C2921" t="str">
        <f>IF(ISNUMBER(FIND(B2921,'Full TS'!$R$2)),"YES","N/A")</f>
        <v>N/A</v>
      </c>
    </row>
    <row r="2922" spans="1:3" x14ac:dyDescent="0.3">
      <c r="B2922" t="s">
        <v>185</v>
      </c>
      <c r="C2922" t="str">
        <f>IF(ISNUMBER(FIND(B2922,'Full TS'!$R$2)),"YES","N/A")</f>
        <v>N/A</v>
      </c>
    </row>
    <row r="2923" spans="1:3" x14ac:dyDescent="0.3">
      <c r="B2923" t="s">
        <v>186</v>
      </c>
      <c r="C2923" t="str">
        <f>IF(ISNUMBER(FIND(B2923,'Full TS'!$R$2)),"YES","N/A")</f>
        <v>N/A</v>
      </c>
    </row>
    <row r="2924" spans="1:3" x14ac:dyDescent="0.3">
      <c r="B2924" t="s">
        <v>187</v>
      </c>
      <c r="C2924" t="str">
        <f>IF(ISNUMBER(FIND(B2924,'Full TS'!$R$2)),"YES","N/A")</f>
        <v>N/A</v>
      </c>
    </row>
    <row r="2925" spans="1:3" x14ac:dyDescent="0.3">
      <c r="B2925" t="s">
        <v>188</v>
      </c>
      <c r="C2925" t="str">
        <f>IF(ISNUMBER(FIND(B2925,'Full TS'!$R$2)),"YES","N/A")</f>
        <v>N/A</v>
      </c>
    </row>
    <row r="2926" spans="1:3" x14ac:dyDescent="0.3">
      <c r="B2926" t="s">
        <v>189</v>
      </c>
      <c r="C2926" t="str">
        <f>IF(ISNUMBER(FIND(B2926,'Full TS'!$R$2)),"YES","N/A")</f>
        <v>N/A</v>
      </c>
    </row>
    <row r="2927" spans="1:3" x14ac:dyDescent="0.3">
      <c r="B2927" t="s">
        <v>190</v>
      </c>
      <c r="C2927" t="str">
        <f>IF(ISNUMBER(FIND(B2927,'Full TS'!$R$2)),"YES","N/A")</f>
        <v>N/A</v>
      </c>
    </row>
    <row r="2928" spans="1:3" x14ac:dyDescent="0.3">
      <c r="B2928" t="s">
        <v>191</v>
      </c>
      <c r="C2928" t="str">
        <f>IF(ISNUMBER(FIND(B2928,'Full TS'!$R$2)),"YES","N/A")</f>
        <v>N/A</v>
      </c>
    </row>
    <row r="2929" spans="2:3" x14ac:dyDescent="0.3">
      <c r="B2929" t="s">
        <v>192</v>
      </c>
      <c r="C2929" t="str">
        <f>IF(ISNUMBER(FIND(B2929,'Full TS'!$R$2)),"YES","N/A")</f>
        <v>N/A</v>
      </c>
    </row>
    <row r="2930" spans="2:3" x14ac:dyDescent="0.3">
      <c r="B2930" t="s">
        <v>193</v>
      </c>
      <c r="C2930" t="str">
        <f>IF(ISNUMBER(FIND(B2930,'Full TS'!$R$2)),"YES","N/A")</f>
        <v>N/A</v>
      </c>
    </row>
    <row r="2931" spans="2:3" x14ac:dyDescent="0.3">
      <c r="B2931" t="s">
        <v>194</v>
      </c>
      <c r="C2931" t="str">
        <f>IF(ISNUMBER(FIND(B2931,'Full TS'!$R$2)),"YES","N/A")</f>
        <v>N/A</v>
      </c>
    </row>
    <row r="2932" spans="2:3" x14ac:dyDescent="0.3">
      <c r="B2932" t="s">
        <v>195</v>
      </c>
      <c r="C2932" t="str">
        <f>IF(ISNUMBER(FIND(B2932,'Full TS'!$R$2)),"YES","N/A")</f>
        <v>N/A</v>
      </c>
    </row>
    <row r="2933" spans="2:3" x14ac:dyDescent="0.3">
      <c r="B2933" t="s">
        <v>196</v>
      </c>
      <c r="C2933" t="str">
        <f>IF(ISNUMBER(FIND(B2933,'Full TS'!$R$2)),"YES","N/A")</f>
        <v>N/A</v>
      </c>
    </row>
    <row r="2934" spans="2:3" x14ac:dyDescent="0.3">
      <c r="B2934" t="s">
        <v>197</v>
      </c>
      <c r="C2934" t="str">
        <f>IF(ISNUMBER(FIND(B2934,'Full TS'!$R$2)),"YES","N/A")</f>
        <v>N/A</v>
      </c>
    </row>
    <row r="2935" spans="2:3" x14ac:dyDescent="0.3">
      <c r="B2935" t="s">
        <v>198</v>
      </c>
      <c r="C2935" t="str">
        <f>IF(ISNUMBER(FIND(B2935,'Full TS'!$R$2)),"YES","N/A")</f>
        <v>N/A</v>
      </c>
    </row>
    <row r="2936" spans="2:3" x14ac:dyDescent="0.3">
      <c r="B2936" t="s">
        <v>199</v>
      </c>
      <c r="C2936" t="str">
        <f>IF(ISNUMBER(FIND(B2936,'Full TS'!$R$2)),"YES","N/A")</f>
        <v>N/A</v>
      </c>
    </row>
    <row r="2937" spans="2:3" x14ac:dyDescent="0.3">
      <c r="B2937" t="s">
        <v>200</v>
      </c>
      <c r="C2937" t="str">
        <f>IF(ISNUMBER(FIND(B2937,'Full TS'!$R$2)),"YES","N/A")</f>
        <v>N/A</v>
      </c>
    </row>
    <row r="2938" spans="2:3" x14ac:dyDescent="0.3">
      <c r="B2938" t="s">
        <v>201</v>
      </c>
      <c r="C2938" t="str">
        <f>IF(ISNUMBER(FIND(B2938,'Full TS'!$R$2)),"YES","N/A")</f>
        <v>N/A</v>
      </c>
    </row>
    <row r="2939" spans="2:3" x14ac:dyDescent="0.3">
      <c r="B2939" t="s">
        <v>202</v>
      </c>
      <c r="C2939" t="str">
        <f>IF(ISNUMBER(FIND(B2939,'Full TS'!$R$2)),"YES","N/A")</f>
        <v>N/A</v>
      </c>
    </row>
    <row r="2940" spans="2:3" x14ac:dyDescent="0.3">
      <c r="B2940" t="s">
        <v>203</v>
      </c>
      <c r="C2940" t="str">
        <f>IF(ISNUMBER(FIND(B2940,'Full TS'!$R$2)),"YES","N/A")</f>
        <v>N/A</v>
      </c>
    </row>
    <row r="2941" spans="2:3" x14ac:dyDescent="0.3">
      <c r="B2941" t="s">
        <v>204</v>
      </c>
      <c r="C2941" t="str">
        <f>IF(ISNUMBER(FIND(B2941,'Full TS'!$R$2)),"YES","N/A")</f>
        <v>N/A</v>
      </c>
    </row>
    <row r="2942" spans="2:3" x14ac:dyDescent="0.3">
      <c r="B2942" t="s">
        <v>205</v>
      </c>
      <c r="C2942" t="str">
        <f>IF(ISNUMBER(FIND(B2942,'Full TS'!$R$2)),"YES","N/A")</f>
        <v>N/A</v>
      </c>
    </row>
    <row r="2943" spans="2:3" x14ac:dyDescent="0.3">
      <c r="B2943" t="s">
        <v>206</v>
      </c>
      <c r="C2943" t="str">
        <f>IF(ISNUMBER(FIND(B2943,'Full TS'!$R$2)),"YES","N/A")</f>
        <v>N/A</v>
      </c>
    </row>
    <row r="2944" spans="2:3" x14ac:dyDescent="0.3">
      <c r="B2944" t="s">
        <v>207</v>
      </c>
      <c r="C2944" t="str">
        <f>IF(ISNUMBER(FIND(B2944,'Full TS'!$R$2)),"YES","N/A")</f>
        <v>N/A</v>
      </c>
    </row>
    <row r="2945" spans="2:3" x14ac:dyDescent="0.3">
      <c r="B2945" t="s">
        <v>208</v>
      </c>
      <c r="C2945" t="str">
        <f>IF(ISNUMBER(FIND(B2945,'Full TS'!$R$2)),"YES","N/A")</f>
        <v>N/A</v>
      </c>
    </row>
    <row r="2946" spans="2:3" x14ac:dyDescent="0.3">
      <c r="B2946" t="s">
        <v>209</v>
      </c>
      <c r="C2946" t="str">
        <f>IF(ISNUMBER(FIND(B2946,'Full TS'!$R$2)),"YES","N/A")</f>
        <v>N/A</v>
      </c>
    </row>
    <row r="2947" spans="2:3" x14ac:dyDescent="0.3">
      <c r="B2947" t="s">
        <v>210</v>
      </c>
      <c r="C2947" t="str">
        <f>IF(ISNUMBER(FIND(B2947,'Full TS'!$R$2)),"YES","N/A")</f>
        <v>N/A</v>
      </c>
    </row>
    <row r="2948" spans="2:3" x14ac:dyDescent="0.3">
      <c r="B2948" t="s">
        <v>211</v>
      </c>
      <c r="C2948" t="str">
        <f>IF(ISNUMBER(FIND(B2948,'Full TS'!$R$2)),"YES","N/A")</f>
        <v>N/A</v>
      </c>
    </row>
    <row r="2949" spans="2:3" x14ac:dyDescent="0.3">
      <c r="B2949" t="s">
        <v>199</v>
      </c>
      <c r="C2949" t="str">
        <f>IF(ISNUMBER(FIND(B2949,'Full TS'!$R$2)),"YES","N/A")</f>
        <v>N/A</v>
      </c>
    </row>
    <row r="2950" spans="2:3" x14ac:dyDescent="0.3">
      <c r="B2950" t="s">
        <v>212</v>
      </c>
      <c r="C2950" t="str">
        <f>IF(ISNUMBER(FIND(B2950,'Full TS'!$R$2)),"YES","N/A")</f>
        <v>N/A</v>
      </c>
    </row>
    <row r="2951" spans="2:3" x14ac:dyDescent="0.3">
      <c r="B2951" t="s">
        <v>213</v>
      </c>
      <c r="C2951" t="str">
        <f>IF(ISNUMBER(FIND(B2951,'Full TS'!$R$2)),"YES","N/A")</f>
        <v>N/A</v>
      </c>
    </row>
    <row r="2952" spans="2:3" x14ac:dyDescent="0.3">
      <c r="B2952" t="s">
        <v>214</v>
      </c>
      <c r="C2952" t="str">
        <f>IF(ISNUMBER(FIND(B2952,'Full TS'!$R$2)),"YES","N/A")</f>
        <v>N/A</v>
      </c>
    </row>
    <row r="2953" spans="2:3" x14ac:dyDescent="0.3">
      <c r="B2953" t="s">
        <v>215</v>
      </c>
      <c r="C2953" t="str">
        <f>IF(ISNUMBER(FIND(B2953,'Full TS'!$R$2)),"YES","N/A")</f>
        <v>N/A</v>
      </c>
    </row>
    <row r="2954" spans="2:3" x14ac:dyDescent="0.3">
      <c r="B2954" t="s">
        <v>216</v>
      </c>
      <c r="C2954" t="str">
        <f>IF(ISNUMBER(FIND(B2954,'Full TS'!$R$2)),"YES","N/A")</f>
        <v>N/A</v>
      </c>
    </row>
    <row r="2955" spans="2:3" x14ac:dyDescent="0.3">
      <c r="B2955" t="s">
        <v>217</v>
      </c>
      <c r="C2955" t="str">
        <f>IF(ISNUMBER(FIND(B2955,'Full TS'!$R$2)),"YES","N/A")</f>
        <v>N/A</v>
      </c>
    </row>
    <row r="2956" spans="2:3" x14ac:dyDescent="0.3">
      <c r="B2956" t="s">
        <v>218</v>
      </c>
      <c r="C2956" t="str">
        <f>IF(ISNUMBER(FIND(B2956,'Full TS'!$R$2)),"YES","N/A")</f>
        <v>N/A</v>
      </c>
    </row>
    <row r="2957" spans="2:3" x14ac:dyDescent="0.3">
      <c r="B2957" t="s">
        <v>219</v>
      </c>
      <c r="C2957" t="str">
        <f>IF(ISNUMBER(FIND(B2957,'Full TS'!$R$2)),"YES","N/A")</f>
        <v>N/A</v>
      </c>
    </row>
    <row r="2958" spans="2:3" x14ac:dyDescent="0.3">
      <c r="B2958" t="s">
        <v>220</v>
      </c>
      <c r="C2958" t="str">
        <f>IF(ISNUMBER(FIND(B2958,'Full TS'!$R$2)),"YES","N/A")</f>
        <v>N/A</v>
      </c>
    </row>
    <row r="2959" spans="2:3" x14ac:dyDescent="0.3">
      <c r="B2959" t="s">
        <v>221</v>
      </c>
      <c r="C2959" t="str">
        <f>IF(ISNUMBER(FIND(B2959,'Full TS'!$R$2)),"YES","N/A")</f>
        <v>N/A</v>
      </c>
    </row>
    <row r="2960" spans="2:3" x14ac:dyDescent="0.3">
      <c r="B2960" t="s">
        <v>222</v>
      </c>
      <c r="C2960" t="str">
        <f>IF(ISNUMBER(FIND(B2960,'Full TS'!$R$2)),"YES","N/A")</f>
        <v>N/A</v>
      </c>
    </row>
    <row r="2961" spans="1:3" x14ac:dyDescent="0.3">
      <c r="B2961" t="s">
        <v>223</v>
      </c>
      <c r="C2961" t="str">
        <f>IF(ISNUMBER(FIND(B2961,'Full TS'!$R$2)),"YES","N/A")</f>
        <v>N/A</v>
      </c>
    </row>
    <row r="2962" spans="1:3" x14ac:dyDescent="0.3">
      <c r="B2962" t="s">
        <v>224</v>
      </c>
      <c r="C2962" t="str">
        <f>IF(ISNUMBER(FIND(B2962,'Full TS'!$R$2)),"YES","N/A")</f>
        <v>N/A</v>
      </c>
    </row>
    <row r="2963" spans="1:3" x14ac:dyDescent="0.3">
      <c r="B2963" t="s">
        <v>225</v>
      </c>
      <c r="C2963" t="str">
        <f>IF(ISNUMBER(FIND(B2963,'Full TS'!$R$2)),"YES","N/A")</f>
        <v>N/A</v>
      </c>
    </row>
    <row r="2964" spans="1:3" x14ac:dyDescent="0.3">
      <c r="B2964" t="s">
        <v>226</v>
      </c>
      <c r="C2964" t="str">
        <f>IF(ISNUMBER(FIND(B2964,'Full TS'!$R$2)),"YES","N/A")</f>
        <v>N/A</v>
      </c>
    </row>
    <row r="2966" spans="1:3" x14ac:dyDescent="0.3">
      <c r="A2966" s="27">
        <v>65</v>
      </c>
    </row>
    <row r="2967" spans="1:3" x14ac:dyDescent="0.3">
      <c r="B2967" t="s">
        <v>182</v>
      </c>
      <c r="C2967" t="s">
        <v>183</v>
      </c>
    </row>
    <row r="2968" spans="1:3" x14ac:dyDescent="0.3">
      <c r="B2968" t="s">
        <v>184</v>
      </c>
      <c r="C2968" t="str">
        <f>IF(ISNUMBER(FIND(B2968,'Full TS'!$R$2)),"YES","N/A")</f>
        <v>N/A</v>
      </c>
    </row>
    <row r="2969" spans="1:3" x14ac:dyDescent="0.3">
      <c r="B2969" t="s">
        <v>185</v>
      </c>
      <c r="C2969" t="str">
        <f>IF(ISNUMBER(FIND(B2969,'Full TS'!$R$2)),"YES","N/A")</f>
        <v>N/A</v>
      </c>
    </row>
    <row r="2970" spans="1:3" x14ac:dyDescent="0.3">
      <c r="B2970" t="s">
        <v>186</v>
      </c>
      <c r="C2970" t="str">
        <f>IF(ISNUMBER(FIND(B2970,'Full TS'!$R$2)),"YES","N/A")</f>
        <v>N/A</v>
      </c>
    </row>
    <row r="2971" spans="1:3" x14ac:dyDescent="0.3">
      <c r="B2971" t="s">
        <v>187</v>
      </c>
      <c r="C2971" t="str">
        <f>IF(ISNUMBER(FIND(B2971,'Full TS'!$R$2)),"YES","N/A")</f>
        <v>N/A</v>
      </c>
    </row>
    <row r="2972" spans="1:3" x14ac:dyDescent="0.3">
      <c r="B2972" t="s">
        <v>188</v>
      </c>
      <c r="C2972" t="str">
        <f>IF(ISNUMBER(FIND(B2972,'Full TS'!$R$2)),"YES","N/A")</f>
        <v>N/A</v>
      </c>
    </row>
    <row r="2973" spans="1:3" x14ac:dyDescent="0.3">
      <c r="B2973" t="s">
        <v>189</v>
      </c>
      <c r="C2973" t="str">
        <f>IF(ISNUMBER(FIND(B2973,'Full TS'!$R$2)),"YES","N/A")</f>
        <v>N/A</v>
      </c>
    </row>
    <row r="2974" spans="1:3" x14ac:dyDescent="0.3">
      <c r="B2974" t="s">
        <v>190</v>
      </c>
      <c r="C2974" t="str">
        <f>IF(ISNUMBER(FIND(B2974,'Full TS'!$R$2)),"YES","N/A")</f>
        <v>N/A</v>
      </c>
    </row>
    <row r="2975" spans="1:3" x14ac:dyDescent="0.3">
      <c r="B2975" t="s">
        <v>191</v>
      </c>
      <c r="C2975" t="str">
        <f>IF(ISNUMBER(FIND(B2975,'Full TS'!$R$2)),"YES","N/A")</f>
        <v>N/A</v>
      </c>
    </row>
    <row r="2976" spans="1:3" x14ac:dyDescent="0.3">
      <c r="B2976" t="s">
        <v>192</v>
      </c>
      <c r="C2976" t="str">
        <f>IF(ISNUMBER(FIND(B2976,'Full TS'!$R$2)),"YES","N/A")</f>
        <v>N/A</v>
      </c>
    </row>
    <row r="2977" spans="2:3" x14ac:dyDescent="0.3">
      <c r="B2977" t="s">
        <v>193</v>
      </c>
      <c r="C2977" t="str">
        <f>IF(ISNUMBER(FIND(B2977,'Full TS'!$R$2)),"YES","N/A")</f>
        <v>N/A</v>
      </c>
    </row>
    <row r="2978" spans="2:3" x14ac:dyDescent="0.3">
      <c r="B2978" t="s">
        <v>194</v>
      </c>
      <c r="C2978" t="str">
        <f>IF(ISNUMBER(FIND(B2978,'Full TS'!$R$2)),"YES","N/A")</f>
        <v>N/A</v>
      </c>
    </row>
    <row r="2979" spans="2:3" x14ac:dyDescent="0.3">
      <c r="B2979" t="s">
        <v>195</v>
      </c>
      <c r="C2979" t="str">
        <f>IF(ISNUMBER(FIND(B2979,'Full TS'!$R$2)),"YES","N/A")</f>
        <v>N/A</v>
      </c>
    </row>
    <row r="2980" spans="2:3" x14ac:dyDescent="0.3">
      <c r="B2980" t="s">
        <v>196</v>
      </c>
      <c r="C2980" t="str">
        <f>IF(ISNUMBER(FIND(B2980,'Full TS'!$R$2)),"YES","N/A")</f>
        <v>N/A</v>
      </c>
    </row>
    <row r="2981" spans="2:3" x14ac:dyDescent="0.3">
      <c r="B2981" t="s">
        <v>197</v>
      </c>
      <c r="C2981" t="str">
        <f>IF(ISNUMBER(FIND(B2981,'Full TS'!$R$2)),"YES","N/A")</f>
        <v>N/A</v>
      </c>
    </row>
    <row r="2982" spans="2:3" x14ac:dyDescent="0.3">
      <c r="B2982" t="s">
        <v>198</v>
      </c>
      <c r="C2982" t="str">
        <f>IF(ISNUMBER(FIND(B2982,'Full TS'!$R$2)),"YES","N/A")</f>
        <v>N/A</v>
      </c>
    </row>
    <row r="2983" spans="2:3" x14ac:dyDescent="0.3">
      <c r="B2983" t="s">
        <v>199</v>
      </c>
      <c r="C2983" t="str">
        <f>IF(ISNUMBER(FIND(B2983,'Full TS'!$R$2)),"YES","N/A")</f>
        <v>N/A</v>
      </c>
    </row>
    <row r="2984" spans="2:3" x14ac:dyDescent="0.3">
      <c r="B2984" t="s">
        <v>200</v>
      </c>
      <c r="C2984" t="str">
        <f>IF(ISNUMBER(FIND(B2984,'Full TS'!$R$2)),"YES","N/A")</f>
        <v>N/A</v>
      </c>
    </row>
    <row r="2985" spans="2:3" x14ac:dyDescent="0.3">
      <c r="B2985" t="s">
        <v>201</v>
      </c>
      <c r="C2985" t="str">
        <f>IF(ISNUMBER(FIND(B2985,'Full TS'!$R$2)),"YES","N/A")</f>
        <v>N/A</v>
      </c>
    </row>
    <row r="2986" spans="2:3" x14ac:dyDescent="0.3">
      <c r="B2986" t="s">
        <v>202</v>
      </c>
      <c r="C2986" t="str">
        <f>IF(ISNUMBER(FIND(B2986,'Full TS'!$R$2)),"YES","N/A")</f>
        <v>N/A</v>
      </c>
    </row>
    <row r="2987" spans="2:3" x14ac:dyDescent="0.3">
      <c r="B2987" t="s">
        <v>203</v>
      </c>
      <c r="C2987" t="str">
        <f>IF(ISNUMBER(FIND(B2987,'Full TS'!$R$2)),"YES","N/A")</f>
        <v>N/A</v>
      </c>
    </row>
    <row r="2988" spans="2:3" x14ac:dyDescent="0.3">
      <c r="B2988" t="s">
        <v>204</v>
      </c>
      <c r="C2988" t="str">
        <f>IF(ISNUMBER(FIND(B2988,'Full TS'!$R$2)),"YES","N/A")</f>
        <v>N/A</v>
      </c>
    </row>
    <row r="2989" spans="2:3" x14ac:dyDescent="0.3">
      <c r="B2989" t="s">
        <v>205</v>
      </c>
      <c r="C2989" t="str">
        <f>IF(ISNUMBER(FIND(B2989,'Full TS'!$R$2)),"YES","N/A")</f>
        <v>N/A</v>
      </c>
    </row>
    <row r="2990" spans="2:3" x14ac:dyDescent="0.3">
      <c r="B2990" t="s">
        <v>206</v>
      </c>
      <c r="C2990" t="str">
        <f>IF(ISNUMBER(FIND(B2990,'Full TS'!$R$2)),"YES","N/A")</f>
        <v>N/A</v>
      </c>
    </row>
    <row r="2991" spans="2:3" x14ac:dyDescent="0.3">
      <c r="B2991" t="s">
        <v>207</v>
      </c>
      <c r="C2991" t="str">
        <f>IF(ISNUMBER(FIND(B2991,'Full TS'!$R$2)),"YES","N/A")</f>
        <v>N/A</v>
      </c>
    </row>
    <row r="2992" spans="2:3" x14ac:dyDescent="0.3">
      <c r="B2992" t="s">
        <v>208</v>
      </c>
      <c r="C2992" t="str">
        <f>IF(ISNUMBER(FIND(B2992,'Full TS'!$R$2)),"YES","N/A")</f>
        <v>N/A</v>
      </c>
    </row>
    <row r="2993" spans="2:3" x14ac:dyDescent="0.3">
      <c r="B2993" t="s">
        <v>209</v>
      </c>
      <c r="C2993" t="str">
        <f>IF(ISNUMBER(FIND(B2993,'Full TS'!$R$2)),"YES","N/A")</f>
        <v>N/A</v>
      </c>
    </row>
    <row r="2994" spans="2:3" x14ac:dyDescent="0.3">
      <c r="B2994" t="s">
        <v>210</v>
      </c>
      <c r="C2994" t="str">
        <f>IF(ISNUMBER(FIND(B2994,'Full TS'!$R$2)),"YES","N/A")</f>
        <v>N/A</v>
      </c>
    </row>
    <row r="2995" spans="2:3" x14ac:dyDescent="0.3">
      <c r="B2995" t="s">
        <v>211</v>
      </c>
      <c r="C2995" t="str">
        <f>IF(ISNUMBER(FIND(B2995,'Full TS'!$R$2)),"YES","N/A")</f>
        <v>N/A</v>
      </c>
    </row>
    <row r="2996" spans="2:3" x14ac:dyDescent="0.3">
      <c r="B2996" t="s">
        <v>199</v>
      </c>
      <c r="C2996" t="str">
        <f>IF(ISNUMBER(FIND(B2996,'Full TS'!$R$2)),"YES","N/A")</f>
        <v>N/A</v>
      </c>
    </row>
    <row r="2997" spans="2:3" x14ac:dyDescent="0.3">
      <c r="B2997" t="s">
        <v>212</v>
      </c>
      <c r="C2997" t="str">
        <f>IF(ISNUMBER(FIND(B2997,'Full TS'!$R$2)),"YES","N/A")</f>
        <v>N/A</v>
      </c>
    </row>
    <row r="2998" spans="2:3" x14ac:dyDescent="0.3">
      <c r="B2998" t="s">
        <v>213</v>
      </c>
      <c r="C2998" t="str">
        <f>IF(ISNUMBER(FIND(B2998,'Full TS'!$R$2)),"YES","N/A")</f>
        <v>N/A</v>
      </c>
    </row>
    <row r="2999" spans="2:3" x14ac:dyDescent="0.3">
      <c r="B2999" t="s">
        <v>214</v>
      </c>
      <c r="C2999" t="str">
        <f>IF(ISNUMBER(FIND(B2999,'Full TS'!$R$2)),"YES","N/A")</f>
        <v>N/A</v>
      </c>
    </row>
    <row r="3000" spans="2:3" x14ac:dyDescent="0.3">
      <c r="B3000" t="s">
        <v>215</v>
      </c>
      <c r="C3000" t="str">
        <f>IF(ISNUMBER(FIND(B3000,'Full TS'!$R$2)),"YES","N/A")</f>
        <v>N/A</v>
      </c>
    </row>
    <row r="3001" spans="2:3" x14ac:dyDescent="0.3">
      <c r="B3001" t="s">
        <v>216</v>
      </c>
      <c r="C3001" t="str">
        <f>IF(ISNUMBER(FIND(B3001,'Full TS'!$R$2)),"YES","N/A")</f>
        <v>N/A</v>
      </c>
    </row>
    <row r="3002" spans="2:3" x14ac:dyDescent="0.3">
      <c r="B3002" t="s">
        <v>217</v>
      </c>
      <c r="C3002" t="str">
        <f>IF(ISNUMBER(FIND(B3002,'Full TS'!$R$2)),"YES","N/A")</f>
        <v>N/A</v>
      </c>
    </row>
    <row r="3003" spans="2:3" x14ac:dyDescent="0.3">
      <c r="B3003" t="s">
        <v>218</v>
      </c>
      <c r="C3003" t="str">
        <f>IF(ISNUMBER(FIND(B3003,'Full TS'!$R$2)),"YES","N/A")</f>
        <v>N/A</v>
      </c>
    </row>
    <row r="3004" spans="2:3" x14ac:dyDescent="0.3">
      <c r="B3004" t="s">
        <v>219</v>
      </c>
      <c r="C3004" t="str">
        <f>IF(ISNUMBER(FIND(B3004,'Full TS'!$R$2)),"YES","N/A")</f>
        <v>N/A</v>
      </c>
    </row>
    <row r="3005" spans="2:3" x14ac:dyDescent="0.3">
      <c r="B3005" t="s">
        <v>220</v>
      </c>
      <c r="C3005" t="str">
        <f>IF(ISNUMBER(FIND(B3005,'Full TS'!$R$2)),"YES","N/A")</f>
        <v>N/A</v>
      </c>
    </row>
    <row r="3006" spans="2:3" x14ac:dyDescent="0.3">
      <c r="B3006" t="s">
        <v>221</v>
      </c>
      <c r="C3006" t="str">
        <f>IF(ISNUMBER(FIND(B3006,'Full TS'!$R$2)),"YES","N/A")</f>
        <v>N/A</v>
      </c>
    </row>
    <row r="3007" spans="2:3" x14ac:dyDescent="0.3">
      <c r="B3007" t="s">
        <v>222</v>
      </c>
      <c r="C3007" t="str">
        <f>IF(ISNUMBER(FIND(B3007,'Full TS'!$R$2)),"YES","N/A")</f>
        <v>N/A</v>
      </c>
    </row>
    <row r="3008" spans="2:3" x14ac:dyDescent="0.3">
      <c r="B3008" t="s">
        <v>223</v>
      </c>
      <c r="C3008" t="str">
        <f>IF(ISNUMBER(FIND(B3008,'Full TS'!$R$2)),"YES","N/A")</f>
        <v>N/A</v>
      </c>
    </row>
    <row r="3009" spans="1:3" x14ac:dyDescent="0.3">
      <c r="B3009" t="s">
        <v>224</v>
      </c>
      <c r="C3009" t="str">
        <f>IF(ISNUMBER(FIND(B3009,'Full TS'!$R$2)),"YES","N/A")</f>
        <v>N/A</v>
      </c>
    </row>
    <row r="3010" spans="1:3" x14ac:dyDescent="0.3">
      <c r="B3010" t="s">
        <v>225</v>
      </c>
      <c r="C3010" t="str">
        <f>IF(ISNUMBER(FIND(B3010,'Full TS'!$R$2)),"YES","N/A")</f>
        <v>N/A</v>
      </c>
    </row>
    <row r="3011" spans="1:3" x14ac:dyDescent="0.3">
      <c r="B3011" t="s">
        <v>226</v>
      </c>
      <c r="C3011" t="str">
        <f>IF(ISNUMBER(FIND(B3011,'Full TS'!$R$2)),"YES","N/A")</f>
        <v>N/A</v>
      </c>
    </row>
    <row r="3013" spans="1:3" x14ac:dyDescent="0.3">
      <c r="A3013" s="27">
        <v>66</v>
      </c>
    </row>
    <row r="3014" spans="1:3" x14ac:dyDescent="0.3">
      <c r="B3014" t="s">
        <v>182</v>
      </c>
      <c r="C3014" t="s">
        <v>183</v>
      </c>
    </row>
    <row r="3015" spans="1:3" x14ac:dyDescent="0.3">
      <c r="B3015" t="s">
        <v>184</v>
      </c>
      <c r="C3015" t="str">
        <f>IF(ISNUMBER(FIND(B3015,'Full TS'!$R$2)),"YES","N/A")</f>
        <v>N/A</v>
      </c>
    </row>
    <row r="3016" spans="1:3" x14ac:dyDescent="0.3">
      <c r="B3016" t="s">
        <v>185</v>
      </c>
      <c r="C3016" t="str">
        <f>IF(ISNUMBER(FIND(B3016,'Full TS'!$R$2)),"YES","N/A")</f>
        <v>N/A</v>
      </c>
    </row>
    <row r="3017" spans="1:3" x14ac:dyDescent="0.3">
      <c r="B3017" t="s">
        <v>186</v>
      </c>
      <c r="C3017" t="str">
        <f>IF(ISNUMBER(FIND(B3017,'Full TS'!$R$2)),"YES","N/A")</f>
        <v>N/A</v>
      </c>
    </row>
    <row r="3018" spans="1:3" x14ac:dyDescent="0.3">
      <c r="B3018" t="s">
        <v>187</v>
      </c>
      <c r="C3018" t="str">
        <f>IF(ISNUMBER(FIND(B3018,'Full TS'!$R$2)),"YES","N/A")</f>
        <v>N/A</v>
      </c>
    </row>
    <row r="3019" spans="1:3" x14ac:dyDescent="0.3">
      <c r="B3019" t="s">
        <v>188</v>
      </c>
      <c r="C3019" t="str">
        <f>IF(ISNUMBER(FIND(B3019,'Full TS'!$R$2)),"YES","N/A")</f>
        <v>N/A</v>
      </c>
    </row>
    <row r="3020" spans="1:3" x14ac:dyDescent="0.3">
      <c r="B3020" t="s">
        <v>189</v>
      </c>
      <c r="C3020" t="str">
        <f>IF(ISNUMBER(FIND(B3020,'Full TS'!$R$2)),"YES","N/A")</f>
        <v>N/A</v>
      </c>
    </row>
    <row r="3021" spans="1:3" x14ac:dyDescent="0.3">
      <c r="B3021" t="s">
        <v>190</v>
      </c>
      <c r="C3021" t="str">
        <f>IF(ISNUMBER(FIND(B3021,'Full TS'!$R$2)),"YES","N/A")</f>
        <v>N/A</v>
      </c>
    </row>
    <row r="3022" spans="1:3" x14ac:dyDescent="0.3">
      <c r="B3022" t="s">
        <v>191</v>
      </c>
      <c r="C3022" t="str">
        <f>IF(ISNUMBER(FIND(B3022,'Full TS'!$R$2)),"YES","N/A")</f>
        <v>N/A</v>
      </c>
    </row>
    <row r="3023" spans="1:3" x14ac:dyDescent="0.3">
      <c r="B3023" t="s">
        <v>192</v>
      </c>
      <c r="C3023" t="str">
        <f>IF(ISNUMBER(FIND(B3023,'Full TS'!$R$2)),"YES","N/A")</f>
        <v>N/A</v>
      </c>
    </row>
    <row r="3024" spans="1:3" x14ac:dyDescent="0.3">
      <c r="B3024" t="s">
        <v>193</v>
      </c>
      <c r="C3024" t="str">
        <f>IF(ISNUMBER(FIND(B3024,'Full TS'!$R$2)),"YES","N/A")</f>
        <v>N/A</v>
      </c>
    </row>
    <row r="3025" spans="2:3" x14ac:dyDescent="0.3">
      <c r="B3025" t="s">
        <v>194</v>
      </c>
      <c r="C3025" t="str">
        <f>IF(ISNUMBER(FIND(B3025,'Full TS'!$R$2)),"YES","N/A")</f>
        <v>N/A</v>
      </c>
    </row>
    <row r="3026" spans="2:3" x14ac:dyDescent="0.3">
      <c r="B3026" t="s">
        <v>195</v>
      </c>
      <c r="C3026" t="str">
        <f>IF(ISNUMBER(FIND(B3026,'Full TS'!$R$2)),"YES","N/A")</f>
        <v>N/A</v>
      </c>
    </row>
    <row r="3027" spans="2:3" x14ac:dyDescent="0.3">
      <c r="B3027" t="s">
        <v>196</v>
      </c>
      <c r="C3027" t="str">
        <f>IF(ISNUMBER(FIND(B3027,'Full TS'!$R$2)),"YES","N/A")</f>
        <v>N/A</v>
      </c>
    </row>
    <row r="3028" spans="2:3" x14ac:dyDescent="0.3">
      <c r="B3028" t="s">
        <v>197</v>
      </c>
      <c r="C3028" t="str">
        <f>IF(ISNUMBER(FIND(B3028,'Full TS'!$R$2)),"YES","N/A")</f>
        <v>N/A</v>
      </c>
    </row>
    <row r="3029" spans="2:3" x14ac:dyDescent="0.3">
      <c r="B3029" t="s">
        <v>198</v>
      </c>
      <c r="C3029" t="str">
        <f>IF(ISNUMBER(FIND(B3029,'Full TS'!$R$2)),"YES","N/A")</f>
        <v>N/A</v>
      </c>
    </row>
    <row r="3030" spans="2:3" x14ac:dyDescent="0.3">
      <c r="B3030" t="s">
        <v>199</v>
      </c>
      <c r="C3030" t="str">
        <f>IF(ISNUMBER(FIND(B3030,'Full TS'!$R$2)),"YES","N/A")</f>
        <v>N/A</v>
      </c>
    </row>
    <row r="3031" spans="2:3" x14ac:dyDescent="0.3">
      <c r="B3031" t="s">
        <v>200</v>
      </c>
      <c r="C3031" t="str">
        <f>IF(ISNUMBER(FIND(B3031,'Full TS'!$R$2)),"YES","N/A")</f>
        <v>N/A</v>
      </c>
    </row>
    <row r="3032" spans="2:3" x14ac:dyDescent="0.3">
      <c r="B3032" t="s">
        <v>201</v>
      </c>
      <c r="C3032" t="str">
        <f>IF(ISNUMBER(FIND(B3032,'Full TS'!$R$2)),"YES","N/A")</f>
        <v>N/A</v>
      </c>
    </row>
    <row r="3033" spans="2:3" x14ac:dyDescent="0.3">
      <c r="B3033" t="s">
        <v>202</v>
      </c>
      <c r="C3033" t="str">
        <f>IF(ISNUMBER(FIND(B3033,'Full TS'!$R$2)),"YES","N/A")</f>
        <v>N/A</v>
      </c>
    </row>
    <row r="3034" spans="2:3" x14ac:dyDescent="0.3">
      <c r="B3034" t="s">
        <v>203</v>
      </c>
      <c r="C3034" t="str">
        <f>IF(ISNUMBER(FIND(B3034,'Full TS'!$R$2)),"YES","N/A")</f>
        <v>N/A</v>
      </c>
    </row>
    <row r="3035" spans="2:3" x14ac:dyDescent="0.3">
      <c r="B3035" t="s">
        <v>204</v>
      </c>
      <c r="C3035" t="str">
        <f>IF(ISNUMBER(FIND(B3035,'Full TS'!$R$2)),"YES","N/A")</f>
        <v>N/A</v>
      </c>
    </row>
    <row r="3036" spans="2:3" x14ac:dyDescent="0.3">
      <c r="B3036" t="s">
        <v>205</v>
      </c>
      <c r="C3036" t="str">
        <f>IF(ISNUMBER(FIND(B3036,'Full TS'!$R$2)),"YES","N/A")</f>
        <v>N/A</v>
      </c>
    </row>
    <row r="3037" spans="2:3" x14ac:dyDescent="0.3">
      <c r="B3037" t="s">
        <v>206</v>
      </c>
      <c r="C3037" t="str">
        <f>IF(ISNUMBER(FIND(B3037,'Full TS'!$R$2)),"YES","N/A")</f>
        <v>N/A</v>
      </c>
    </row>
    <row r="3038" spans="2:3" x14ac:dyDescent="0.3">
      <c r="B3038" t="s">
        <v>207</v>
      </c>
      <c r="C3038" t="str">
        <f>IF(ISNUMBER(FIND(B3038,'Full TS'!$R$2)),"YES","N/A")</f>
        <v>N/A</v>
      </c>
    </row>
    <row r="3039" spans="2:3" x14ac:dyDescent="0.3">
      <c r="B3039" t="s">
        <v>208</v>
      </c>
      <c r="C3039" t="str">
        <f>IF(ISNUMBER(FIND(B3039,'Full TS'!$R$2)),"YES","N/A")</f>
        <v>N/A</v>
      </c>
    </row>
    <row r="3040" spans="2:3" x14ac:dyDescent="0.3">
      <c r="B3040" t="s">
        <v>209</v>
      </c>
      <c r="C3040" t="str">
        <f>IF(ISNUMBER(FIND(B3040,'Full TS'!$R$2)),"YES","N/A")</f>
        <v>N/A</v>
      </c>
    </row>
    <row r="3041" spans="2:3" x14ac:dyDescent="0.3">
      <c r="B3041" t="s">
        <v>210</v>
      </c>
      <c r="C3041" t="str">
        <f>IF(ISNUMBER(FIND(B3041,'Full TS'!$R$2)),"YES","N/A")</f>
        <v>N/A</v>
      </c>
    </row>
    <row r="3042" spans="2:3" x14ac:dyDescent="0.3">
      <c r="B3042" t="s">
        <v>211</v>
      </c>
      <c r="C3042" t="str">
        <f>IF(ISNUMBER(FIND(B3042,'Full TS'!$R$2)),"YES","N/A")</f>
        <v>N/A</v>
      </c>
    </row>
    <row r="3043" spans="2:3" x14ac:dyDescent="0.3">
      <c r="B3043" t="s">
        <v>199</v>
      </c>
      <c r="C3043" t="str">
        <f>IF(ISNUMBER(FIND(B3043,'Full TS'!$R$2)),"YES","N/A")</f>
        <v>N/A</v>
      </c>
    </row>
    <row r="3044" spans="2:3" x14ac:dyDescent="0.3">
      <c r="B3044" t="s">
        <v>212</v>
      </c>
      <c r="C3044" t="str">
        <f>IF(ISNUMBER(FIND(B3044,'Full TS'!$R$2)),"YES","N/A")</f>
        <v>N/A</v>
      </c>
    </row>
    <row r="3045" spans="2:3" x14ac:dyDescent="0.3">
      <c r="B3045" t="s">
        <v>213</v>
      </c>
      <c r="C3045" t="str">
        <f>IF(ISNUMBER(FIND(B3045,'Full TS'!$R$2)),"YES","N/A")</f>
        <v>N/A</v>
      </c>
    </row>
    <row r="3046" spans="2:3" x14ac:dyDescent="0.3">
      <c r="B3046" t="s">
        <v>214</v>
      </c>
      <c r="C3046" t="str">
        <f>IF(ISNUMBER(FIND(B3046,'Full TS'!$R$2)),"YES","N/A")</f>
        <v>N/A</v>
      </c>
    </row>
    <row r="3047" spans="2:3" x14ac:dyDescent="0.3">
      <c r="B3047" t="s">
        <v>215</v>
      </c>
      <c r="C3047" t="str">
        <f>IF(ISNUMBER(FIND(B3047,'Full TS'!$R$2)),"YES","N/A")</f>
        <v>N/A</v>
      </c>
    </row>
    <row r="3048" spans="2:3" x14ac:dyDescent="0.3">
      <c r="B3048" t="s">
        <v>216</v>
      </c>
      <c r="C3048" t="str">
        <f>IF(ISNUMBER(FIND(B3048,'Full TS'!$R$2)),"YES","N/A")</f>
        <v>N/A</v>
      </c>
    </row>
    <row r="3049" spans="2:3" x14ac:dyDescent="0.3">
      <c r="B3049" t="s">
        <v>217</v>
      </c>
      <c r="C3049" t="str">
        <f>IF(ISNUMBER(FIND(B3049,'Full TS'!$R$2)),"YES","N/A")</f>
        <v>N/A</v>
      </c>
    </row>
    <row r="3050" spans="2:3" x14ac:dyDescent="0.3">
      <c r="B3050" t="s">
        <v>218</v>
      </c>
      <c r="C3050" t="str">
        <f>IF(ISNUMBER(FIND(B3050,'Full TS'!$R$2)),"YES","N/A")</f>
        <v>N/A</v>
      </c>
    </row>
    <row r="3051" spans="2:3" x14ac:dyDescent="0.3">
      <c r="B3051" t="s">
        <v>219</v>
      </c>
      <c r="C3051" t="str">
        <f>IF(ISNUMBER(FIND(B3051,'Full TS'!$R$2)),"YES","N/A")</f>
        <v>N/A</v>
      </c>
    </row>
    <row r="3052" spans="2:3" x14ac:dyDescent="0.3">
      <c r="B3052" t="s">
        <v>220</v>
      </c>
      <c r="C3052" t="str">
        <f>IF(ISNUMBER(FIND(B3052,'Full TS'!$R$2)),"YES","N/A")</f>
        <v>N/A</v>
      </c>
    </row>
    <row r="3053" spans="2:3" x14ac:dyDescent="0.3">
      <c r="B3053" t="s">
        <v>221</v>
      </c>
      <c r="C3053" t="str">
        <f>IF(ISNUMBER(FIND(B3053,'Full TS'!$R$2)),"YES","N/A")</f>
        <v>N/A</v>
      </c>
    </row>
    <row r="3054" spans="2:3" x14ac:dyDescent="0.3">
      <c r="B3054" t="s">
        <v>222</v>
      </c>
      <c r="C3054" t="str">
        <f>IF(ISNUMBER(FIND(B3054,'Full TS'!$R$2)),"YES","N/A")</f>
        <v>N/A</v>
      </c>
    </row>
    <row r="3055" spans="2:3" x14ac:dyDescent="0.3">
      <c r="B3055" t="s">
        <v>223</v>
      </c>
      <c r="C3055" t="str">
        <f>IF(ISNUMBER(FIND(B3055,'Full TS'!$R$2)),"YES","N/A")</f>
        <v>N/A</v>
      </c>
    </row>
    <row r="3056" spans="2:3" x14ac:dyDescent="0.3">
      <c r="B3056" t="s">
        <v>224</v>
      </c>
      <c r="C3056" t="str">
        <f>IF(ISNUMBER(FIND(B3056,'Full TS'!$R$2)),"YES","N/A")</f>
        <v>N/A</v>
      </c>
    </row>
    <row r="3057" spans="1:3" x14ac:dyDescent="0.3">
      <c r="B3057" t="s">
        <v>225</v>
      </c>
      <c r="C3057" t="str">
        <f>IF(ISNUMBER(FIND(B3057,'Full TS'!$R$2)),"YES","N/A")</f>
        <v>N/A</v>
      </c>
    </row>
    <row r="3058" spans="1:3" x14ac:dyDescent="0.3">
      <c r="B3058" t="s">
        <v>226</v>
      </c>
      <c r="C3058" t="str">
        <f>IF(ISNUMBER(FIND(B3058,'Full TS'!$R$2)),"YES","N/A")</f>
        <v>N/A</v>
      </c>
    </row>
    <row r="3060" spans="1:3" x14ac:dyDescent="0.3">
      <c r="A3060" s="27">
        <v>67</v>
      </c>
    </row>
    <row r="3061" spans="1:3" x14ac:dyDescent="0.3">
      <c r="B3061" t="s">
        <v>182</v>
      </c>
      <c r="C3061" t="s">
        <v>183</v>
      </c>
    </row>
    <row r="3062" spans="1:3" x14ac:dyDescent="0.3">
      <c r="B3062" t="s">
        <v>184</v>
      </c>
      <c r="C3062" t="str">
        <f>IF(ISNUMBER(FIND(B3062,'Full TS'!$R$2)),"YES","N/A")</f>
        <v>N/A</v>
      </c>
    </row>
    <row r="3063" spans="1:3" x14ac:dyDescent="0.3">
      <c r="B3063" t="s">
        <v>185</v>
      </c>
      <c r="C3063" t="str">
        <f>IF(ISNUMBER(FIND(B3063,'Full TS'!$R$2)),"YES","N/A")</f>
        <v>N/A</v>
      </c>
    </row>
    <row r="3064" spans="1:3" x14ac:dyDescent="0.3">
      <c r="B3064" t="s">
        <v>186</v>
      </c>
      <c r="C3064" t="str">
        <f>IF(ISNUMBER(FIND(B3064,'Full TS'!$R$2)),"YES","N/A")</f>
        <v>N/A</v>
      </c>
    </row>
    <row r="3065" spans="1:3" x14ac:dyDescent="0.3">
      <c r="B3065" t="s">
        <v>187</v>
      </c>
      <c r="C3065" t="str">
        <f>IF(ISNUMBER(FIND(B3065,'Full TS'!$R$2)),"YES","N/A")</f>
        <v>N/A</v>
      </c>
    </row>
    <row r="3066" spans="1:3" x14ac:dyDescent="0.3">
      <c r="B3066" t="s">
        <v>188</v>
      </c>
      <c r="C3066" t="str">
        <f>IF(ISNUMBER(FIND(B3066,'Full TS'!$R$2)),"YES","N/A")</f>
        <v>N/A</v>
      </c>
    </row>
    <row r="3067" spans="1:3" x14ac:dyDescent="0.3">
      <c r="B3067" t="s">
        <v>189</v>
      </c>
      <c r="C3067" t="str">
        <f>IF(ISNUMBER(FIND(B3067,'Full TS'!$R$2)),"YES","N/A")</f>
        <v>N/A</v>
      </c>
    </row>
    <row r="3068" spans="1:3" x14ac:dyDescent="0.3">
      <c r="B3068" t="s">
        <v>190</v>
      </c>
      <c r="C3068" t="str">
        <f>IF(ISNUMBER(FIND(B3068,'Full TS'!$R$2)),"YES","N/A")</f>
        <v>N/A</v>
      </c>
    </row>
    <row r="3069" spans="1:3" x14ac:dyDescent="0.3">
      <c r="B3069" t="s">
        <v>191</v>
      </c>
      <c r="C3069" t="str">
        <f>IF(ISNUMBER(FIND(B3069,'Full TS'!$R$2)),"YES","N/A")</f>
        <v>N/A</v>
      </c>
    </row>
    <row r="3070" spans="1:3" x14ac:dyDescent="0.3">
      <c r="B3070" t="s">
        <v>192</v>
      </c>
      <c r="C3070" t="str">
        <f>IF(ISNUMBER(FIND(B3070,'Full TS'!$R$2)),"YES","N/A")</f>
        <v>N/A</v>
      </c>
    </row>
    <row r="3071" spans="1:3" x14ac:dyDescent="0.3">
      <c r="B3071" t="s">
        <v>193</v>
      </c>
      <c r="C3071" t="str">
        <f>IF(ISNUMBER(FIND(B3071,'Full TS'!$R$2)),"YES","N/A")</f>
        <v>N/A</v>
      </c>
    </row>
    <row r="3072" spans="1:3" x14ac:dyDescent="0.3">
      <c r="B3072" t="s">
        <v>194</v>
      </c>
      <c r="C3072" t="str">
        <f>IF(ISNUMBER(FIND(B3072,'Full TS'!$R$2)),"YES","N/A")</f>
        <v>N/A</v>
      </c>
    </row>
    <row r="3073" spans="2:3" x14ac:dyDescent="0.3">
      <c r="B3073" t="s">
        <v>195</v>
      </c>
      <c r="C3073" t="str">
        <f>IF(ISNUMBER(FIND(B3073,'Full TS'!$R$2)),"YES","N/A")</f>
        <v>N/A</v>
      </c>
    </row>
    <row r="3074" spans="2:3" x14ac:dyDescent="0.3">
      <c r="B3074" t="s">
        <v>196</v>
      </c>
      <c r="C3074" t="str">
        <f>IF(ISNUMBER(FIND(B3074,'Full TS'!$R$2)),"YES","N/A")</f>
        <v>N/A</v>
      </c>
    </row>
    <row r="3075" spans="2:3" x14ac:dyDescent="0.3">
      <c r="B3075" t="s">
        <v>197</v>
      </c>
      <c r="C3075" t="str">
        <f>IF(ISNUMBER(FIND(B3075,'Full TS'!$R$2)),"YES","N/A")</f>
        <v>N/A</v>
      </c>
    </row>
    <row r="3076" spans="2:3" x14ac:dyDescent="0.3">
      <c r="B3076" t="s">
        <v>198</v>
      </c>
      <c r="C3076" t="str">
        <f>IF(ISNUMBER(FIND(B3076,'Full TS'!$R$2)),"YES","N/A")</f>
        <v>N/A</v>
      </c>
    </row>
    <row r="3077" spans="2:3" x14ac:dyDescent="0.3">
      <c r="B3077" t="s">
        <v>199</v>
      </c>
      <c r="C3077" t="str">
        <f>IF(ISNUMBER(FIND(B3077,'Full TS'!$R$2)),"YES","N/A")</f>
        <v>N/A</v>
      </c>
    </row>
    <row r="3078" spans="2:3" x14ac:dyDescent="0.3">
      <c r="B3078" t="s">
        <v>200</v>
      </c>
      <c r="C3078" t="str">
        <f>IF(ISNUMBER(FIND(B3078,'Full TS'!$R$2)),"YES","N/A")</f>
        <v>N/A</v>
      </c>
    </row>
    <row r="3079" spans="2:3" x14ac:dyDescent="0.3">
      <c r="B3079" t="s">
        <v>201</v>
      </c>
      <c r="C3079" t="str">
        <f>IF(ISNUMBER(FIND(B3079,'Full TS'!$R$2)),"YES","N/A")</f>
        <v>N/A</v>
      </c>
    </row>
    <row r="3080" spans="2:3" x14ac:dyDescent="0.3">
      <c r="B3080" t="s">
        <v>202</v>
      </c>
      <c r="C3080" t="str">
        <f>IF(ISNUMBER(FIND(B3080,'Full TS'!$R$2)),"YES","N/A")</f>
        <v>N/A</v>
      </c>
    </row>
    <row r="3081" spans="2:3" x14ac:dyDescent="0.3">
      <c r="B3081" t="s">
        <v>203</v>
      </c>
      <c r="C3081" t="str">
        <f>IF(ISNUMBER(FIND(B3081,'Full TS'!$R$2)),"YES","N/A")</f>
        <v>N/A</v>
      </c>
    </row>
    <row r="3082" spans="2:3" x14ac:dyDescent="0.3">
      <c r="B3082" t="s">
        <v>204</v>
      </c>
      <c r="C3082" t="str">
        <f>IF(ISNUMBER(FIND(B3082,'Full TS'!$R$2)),"YES","N/A")</f>
        <v>N/A</v>
      </c>
    </row>
    <row r="3083" spans="2:3" x14ac:dyDescent="0.3">
      <c r="B3083" t="s">
        <v>205</v>
      </c>
      <c r="C3083" t="str">
        <f>IF(ISNUMBER(FIND(B3083,'Full TS'!$R$2)),"YES","N/A")</f>
        <v>N/A</v>
      </c>
    </row>
    <row r="3084" spans="2:3" x14ac:dyDescent="0.3">
      <c r="B3084" t="s">
        <v>206</v>
      </c>
      <c r="C3084" t="str">
        <f>IF(ISNUMBER(FIND(B3084,'Full TS'!$R$2)),"YES","N/A")</f>
        <v>N/A</v>
      </c>
    </row>
    <row r="3085" spans="2:3" x14ac:dyDescent="0.3">
      <c r="B3085" t="s">
        <v>207</v>
      </c>
      <c r="C3085" t="str">
        <f>IF(ISNUMBER(FIND(B3085,'Full TS'!$R$2)),"YES","N/A")</f>
        <v>N/A</v>
      </c>
    </row>
    <row r="3086" spans="2:3" x14ac:dyDescent="0.3">
      <c r="B3086" t="s">
        <v>208</v>
      </c>
      <c r="C3086" t="str">
        <f>IF(ISNUMBER(FIND(B3086,'Full TS'!$R$2)),"YES","N/A")</f>
        <v>N/A</v>
      </c>
    </row>
    <row r="3087" spans="2:3" x14ac:dyDescent="0.3">
      <c r="B3087" t="s">
        <v>209</v>
      </c>
      <c r="C3087" t="str">
        <f>IF(ISNUMBER(FIND(B3087,'Full TS'!$R$2)),"YES","N/A")</f>
        <v>N/A</v>
      </c>
    </row>
    <row r="3088" spans="2:3" x14ac:dyDescent="0.3">
      <c r="B3088" t="s">
        <v>210</v>
      </c>
      <c r="C3088" t="str">
        <f>IF(ISNUMBER(FIND(B3088,'Full TS'!$R$2)),"YES","N/A")</f>
        <v>N/A</v>
      </c>
    </row>
    <row r="3089" spans="2:3" x14ac:dyDescent="0.3">
      <c r="B3089" t="s">
        <v>211</v>
      </c>
      <c r="C3089" t="str">
        <f>IF(ISNUMBER(FIND(B3089,'Full TS'!$R$2)),"YES","N/A")</f>
        <v>N/A</v>
      </c>
    </row>
    <row r="3090" spans="2:3" x14ac:dyDescent="0.3">
      <c r="B3090" t="s">
        <v>199</v>
      </c>
      <c r="C3090" t="str">
        <f>IF(ISNUMBER(FIND(B3090,'Full TS'!$R$2)),"YES","N/A")</f>
        <v>N/A</v>
      </c>
    </row>
    <row r="3091" spans="2:3" x14ac:dyDescent="0.3">
      <c r="B3091" t="s">
        <v>212</v>
      </c>
      <c r="C3091" t="str">
        <f>IF(ISNUMBER(FIND(B3091,'Full TS'!$R$2)),"YES","N/A")</f>
        <v>N/A</v>
      </c>
    </row>
    <row r="3092" spans="2:3" x14ac:dyDescent="0.3">
      <c r="B3092" t="s">
        <v>213</v>
      </c>
      <c r="C3092" t="str">
        <f>IF(ISNUMBER(FIND(B3092,'Full TS'!$R$2)),"YES","N/A")</f>
        <v>N/A</v>
      </c>
    </row>
    <row r="3093" spans="2:3" x14ac:dyDescent="0.3">
      <c r="B3093" t="s">
        <v>214</v>
      </c>
      <c r="C3093" t="str">
        <f>IF(ISNUMBER(FIND(B3093,'Full TS'!$R$2)),"YES","N/A")</f>
        <v>N/A</v>
      </c>
    </row>
    <row r="3094" spans="2:3" x14ac:dyDescent="0.3">
      <c r="B3094" t="s">
        <v>215</v>
      </c>
      <c r="C3094" t="str">
        <f>IF(ISNUMBER(FIND(B3094,'Full TS'!$R$2)),"YES","N/A")</f>
        <v>N/A</v>
      </c>
    </row>
    <row r="3095" spans="2:3" x14ac:dyDescent="0.3">
      <c r="B3095" t="s">
        <v>216</v>
      </c>
      <c r="C3095" t="str">
        <f>IF(ISNUMBER(FIND(B3095,'Full TS'!$R$2)),"YES","N/A")</f>
        <v>N/A</v>
      </c>
    </row>
    <row r="3096" spans="2:3" x14ac:dyDescent="0.3">
      <c r="B3096" t="s">
        <v>217</v>
      </c>
      <c r="C3096" t="str">
        <f>IF(ISNUMBER(FIND(B3096,'Full TS'!$R$2)),"YES","N/A")</f>
        <v>N/A</v>
      </c>
    </row>
    <row r="3097" spans="2:3" x14ac:dyDescent="0.3">
      <c r="B3097" t="s">
        <v>218</v>
      </c>
      <c r="C3097" t="str">
        <f>IF(ISNUMBER(FIND(B3097,'Full TS'!$R$2)),"YES","N/A")</f>
        <v>N/A</v>
      </c>
    </row>
    <row r="3098" spans="2:3" x14ac:dyDescent="0.3">
      <c r="B3098" t="s">
        <v>219</v>
      </c>
      <c r="C3098" t="str">
        <f>IF(ISNUMBER(FIND(B3098,'Full TS'!$R$2)),"YES","N/A")</f>
        <v>N/A</v>
      </c>
    </row>
    <row r="3099" spans="2:3" x14ac:dyDescent="0.3">
      <c r="B3099" t="s">
        <v>220</v>
      </c>
      <c r="C3099" t="str">
        <f>IF(ISNUMBER(FIND(B3099,'Full TS'!$R$2)),"YES","N/A")</f>
        <v>N/A</v>
      </c>
    </row>
    <row r="3100" spans="2:3" x14ac:dyDescent="0.3">
      <c r="B3100" t="s">
        <v>221</v>
      </c>
      <c r="C3100" t="str">
        <f>IF(ISNUMBER(FIND(B3100,'Full TS'!$R$2)),"YES","N/A")</f>
        <v>N/A</v>
      </c>
    </row>
    <row r="3101" spans="2:3" x14ac:dyDescent="0.3">
      <c r="B3101" t="s">
        <v>222</v>
      </c>
      <c r="C3101" t="str">
        <f>IF(ISNUMBER(FIND(B3101,'Full TS'!$R$2)),"YES","N/A")</f>
        <v>N/A</v>
      </c>
    </row>
    <row r="3102" spans="2:3" x14ac:dyDescent="0.3">
      <c r="B3102" t="s">
        <v>223</v>
      </c>
      <c r="C3102" t="str">
        <f>IF(ISNUMBER(FIND(B3102,'Full TS'!$R$2)),"YES","N/A")</f>
        <v>N/A</v>
      </c>
    </row>
    <row r="3103" spans="2:3" x14ac:dyDescent="0.3">
      <c r="B3103" t="s">
        <v>224</v>
      </c>
      <c r="C3103" t="str">
        <f>IF(ISNUMBER(FIND(B3103,'Full TS'!$R$2)),"YES","N/A")</f>
        <v>N/A</v>
      </c>
    </row>
    <row r="3104" spans="2:3" x14ac:dyDescent="0.3">
      <c r="B3104" t="s">
        <v>225</v>
      </c>
      <c r="C3104" t="str">
        <f>IF(ISNUMBER(FIND(B3104,'Full TS'!$R$2)),"YES","N/A")</f>
        <v>N/A</v>
      </c>
    </row>
    <row r="3105" spans="1:3" x14ac:dyDescent="0.3">
      <c r="B3105" t="s">
        <v>226</v>
      </c>
      <c r="C3105" t="str">
        <f>IF(ISNUMBER(FIND(B3105,'Full TS'!$R$2)),"YES","N/A")</f>
        <v>N/A</v>
      </c>
    </row>
    <row r="3107" spans="1:3" x14ac:dyDescent="0.3">
      <c r="A3107" s="27">
        <v>68</v>
      </c>
    </row>
    <row r="3108" spans="1:3" x14ac:dyDescent="0.3">
      <c r="B3108" t="s">
        <v>182</v>
      </c>
      <c r="C3108" t="s">
        <v>183</v>
      </c>
    </row>
    <row r="3109" spans="1:3" x14ac:dyDescent="0.3">
      <c r="B3109" t="s">
        <v>184</v>
      </c>
      <c r="C3109" t="str">
        <f>IF(ISNUMBER(FIND(B3109,'Full TS'!$R$2)),"YES","N/A")</f>
        <v>N/A</v>
      </c>
    </row>
    <row r="3110" spans="1:3" x14ac:dyDescent="0.3">
      <c r="B3110" t="s">
        <v>185</v>
      </c>
      <c r="C3110" t="str">
        <f>IF(ISNUMBER(FIND(B3110,'Full TS'!$R$2)),"YES","N/A")</f>
        <v>N/A</v>
      </c>
    </row>
    <row r="3111" spans="1:3" x14ac:dyDescent="0.3">
      <c r="B3111" t="s">
        <v>186</v>
      </c>
      <c r="C3111" t="str">
        <f>IF(ISNUMBER(FIND(B3111,'Full TS'!$R$2)),"YES","N/A")</f>
        <v>N/A</v>
      </c>
    </row>
    <row r="3112" spans="1:3" x14ac:dyDescent="0.3">
      <c r="B3112" t="s">
        <v>187</v>
      </c>
      <c r="C3112" t="str">
        <f>IF(ISNUMBER(FIND(B3112,'Full TS'!$R$2)),"YES","N/A")</f>
        <v>N/A</v>
      </c>
    </row>
    <row r="3113" spans="1:3" x14ac:dyDescent="0.3">
      <c r="B3113" t="s">
        <v>188</v>
      </c>
      <c r="C3113" t="str">
        <f>IF(ISNUMBER(FIND(B3113,'Full TS'!$R$2)),"YES","N/A")</f>
        <v>N/A</v>
      </c>
    </row>
    <row r="3114" spans="1:3" x14ac:dyDescent="0.3">
      <c r="B3114" t="s">
        <v>189</v>
      </c>
      <c r="C3114" t="str">
        <f>IF(ISNUMBER(FIND(B3114,'Full TS'!$R$2)),"YES","N/A")</f>
        <v>N/A</v>
      </c>
    </row>
    <row r="3115" spans="1:3" x14ac:dyDescent="0.3">
      <c r="B3115" t="s">
        <v>190</v>
      </c>
      <c r="C3115" t="str">
        <f>IF(ISNUMBER(FIND(B3115,'Full TS'!$R$2)),"YES","N/A")</f>
        <v>N/A</v>
      </c>
    </row>
    <row r="3116" spans="1:3" x14ac:dyDescent="0.3">
      <c r="B3116" t="s">
        <v>191</v>
      </c>
      <c r="C3116" t="str">
        <f>IF(ISNUMBER(FIND(B3116,'Full TS'!$R$2)),"YES","N/A")</f>
        <v>N/A</v>
      </c>
    </row>
    <row r="3117" spans="1:3" x14ac:dyDescent="0.3">
      <c r="B3117" t="s">
        <v>192</v>
      </c>
      <c r="C3117" t="str">
        <f>IF(ISNUMBER(FIND(B3117,'Full TS'!$R$2)),"YES","N/A")</f>
        <v>N/A</v>
      </c>
    </row>
    <row r="3118" spans="1:3" x14ac:dyDescent="0.3">
      <c r="B3118" t="s">
        <v>193</v>
      </c>
      <c r="C3118" t="str">
        <f>IF(ISNUMBER(FIND(B3118,'Full TS'!$R$2)),"YES","N/A")</f>
        <v>N/A</v>
      </c>
    </row>
    <row r="3119" spans="1:3" x14ac:dyDescent="0.3">
      <c r="B3119" t="s">
        <v>194</v>
      </c>
      <c r="C3119" t="str">
        <f>IF(ISNUMBER(FIND(B3119,'Full TS'!$R$2)),"YES","N/A")</f>
        <v>N/A</v>
      </c>
    </row>
    <row r="3120" spans="1:3" x14ac:dyDescent="0.3">
      <c r="B3120" t="s">
        <v>195</v>
      </c>
      <c r="C3120" t="str">
        <f>IF(ISNUMBER(FIND(B3120,'Full TS'!$R$2)),"YES","N/A")</f>
        <v>N/A</v>
      </c>
    </row>
    <row r="3121" spans="2:3" x14ac:dyDescent="0.3">
      <c r="B3121" t="s">
        <v>196</v>
      </c>
      <c r="C3121" t="str">
        <f>IF(ISNUMBER(FIND(B3121,'Full TS'!$R$2)),"YES","N/A")</f>
        <v>N/A</v>
      </c>
    </row>
    <row r="3122" spans="2:3" x14ac:dyDescent="0.3">
      <c r="B3122" t="s">
        <v>197</v>
      </c>
      <c r="C3122" t="str">
        <f>IF(ISNUMBER(FIND(B3122,'Full TS'!$R$2)),"YES","N/A")</f>
        <v>N/A</v>
      </c>
    </row>
    <row r="3123" spans="2:3" x14ac:dyDescent="0.3">
      <c r="B3123" t="s">
        <v>198</v>
      </c>
      <c r="C3123" t="str">
        <f>IF(ISNUMBER(FIND(B3123,'Full TS'!$R$2)),"YES","N/A")</f>
        <v>N/A</v>
      </c>
    </row>
    <row r="3124" spans="2:3" x14ac:dyDescent="0.3">
      <c r="B3124" t="s">
        <v>199</v>
      </c>
      <c r="C3124" t="str">
        <f>IF(ISNUMBER(FIND(B3124,'Full TS'!$R$2)),"YES","N/A")</f>
        <v>N/A</v>
      </c>
    </row>
    <row r="3125" spans="2:3" x14ac:dyDescent="0.3">
      <c r="B3125" t="s">
        <v>200</v>
      </c>
      <c r="C3125" t="str">
        <f>IF(ISNUMBER(FIND(B3125,'Full TS'!$R$2)),"YES","N/A")</f>
        <v>N/A</v>
      </c>
    </row>
    <row r="3126" spans="2:3" x14ac:dyDescent="0.3">
      <c r="B3126" t="s">
        <v>201</v>
      </c>
      <c r="C3126" t="str">
        <f>IF(ISNUMBER(FIND(B3126,'Full TS'!$R$2)),"YES","N/A")</f>
        <v>N/A</v>
      </c>
    </row>
    <row r="3127" spans="2:3" x14ac:dyDescent="0.3">
      <c r="B3127" t="s">
        <v>202</v>
      </c>
      <c r="C3127" t="str">
        <f>IF(ISNUMBER(FIND(B3127,'Full TS'!$R$2)),"YES","N/A")</f>
        <v>N/A</v>
      </c>
    </row>
    <row r="3128" spans="2:3" x14ac:dyDescent="0.3">
      <c r="B3128" t="s">
        <v>203</v>
      </c>
      <c r="C3128" t="str">
        <f>IF(ISNUMBER(FIND(B3128,'Full TS'!$R$2)),"YES","N/A")</f>
        <v>N/A</v>
      </c>
    </row>
    <row r="3129" spans="2:3" x14ac:dyDescent="0.3">
      <c r="B3129" t="s">
        <v>204</v>
      </c>
      <c r="C3129" t="str">
        <f>IF(ISNUMBER(FIND(B3129,'Full TS'!$R$2)),"YES","N/A")</f>
        <v>N/A</v>
      </c>
    </row>
    <row r="3130" spans="2:3" x14ac:dyDescent="0.3">
      <c r="B3130" t="s">
        <v>205</v>
      </c>
      <c r="C3130" t="str">
        <f>IF(ISNUMBER(FIND(B3130,'Full TS'!$R$2)),"YES","N/A")</f>
        <v>N/A</v>
      </c>
    </row>
    <row r="3131" spans="2:3" x14ac:dyDescent="0.3">
      <c r="B3131" t="s">
        <v>206</v>
      </c>
      <c r="C3131" t="str">
        <f>IF(ISNUMBER(FIND(B3131,'Full TS'!$R$2)),"YES","N/A")</f>
        <v>N/A</v>
      </c>
    </row>
    <row r="3132" spans="2:3" x14ac:dyDescent="0.3">
      <c r="B3132" t="s">
        <v>207</v>
      </c>
      <c r="C3132" t="str">
        <f>IF(ISNUMBER(FIND(B3132,'Full TS'!$R$2)),"YES","N/A")</f>
        <v>N/A</v>
      </c>
    </row>
    <row r="3133" spans="2:3" x14ac:dyDescent="0.3">
      <c r="B3133" t="s">
        <v>208</v>
      </c>
      <c r="C3133" t="str">
        <f>IF(ISNUMBER(FIND(B3133,'Full TS'!$R$2)),"YES","N/A")</f>
        <v>N/A</v>
      </c>
    </row>
    <row r="3134" spans="2:3" x14ac:dyDescent="0.3">
      <c r="B3134" t="s">
        <v>209</v>
      </c>
      <c r="C3134" t="str">
        <f>IF(ISNUMBER(FIND(B3134,'Full TS'!$R$2)),"YES","N/A")</f>
        <v>N/A</v>
      </c>
    </row>
    <row r="3135" spans="2:3" x14ac:dyDescent="0.3">
      <c r="B3135" t="s">
        <v>210</v>
      </c>
      <c r="C3135" t="str">
        <f>IF(ISNUMBER(FIND(B3135,'Full TS'!$R$2)),"YES","N/A")</f>
        <v>N/A</v>
      </c>
    </row>
    <row r="3136" spans="2:3" x14ac:dyDescent="0.3">
      <c r="B3136" t="s">
        <v>211</v>
      </c>
      <c r="C3136" t="str">
        <f>IF(ISNUMBER(FIND(B3136,'Full TS'!$R$2)),"YES","N/A")</f>
        <v>N/A</v>
      </c>
    </row>
    <row r="3137" spans="2:3" x14ac:dyDescent="0.3">
      <c r="B3137" t="s">
        <v>199</v>
      </c>
      <c r="C3137" t="str">
        <f>IF(ISNUMBER(FIND(B3137,'Full TS'!$R$2)),"YES","N/A")</f>
        <v>N/A</v>
      </c>
    </row>
    <row r="3138" spans="2:3" x14ac:dyDescent="0.3">
      <c r="B3138" t="s">
        <v>212</v>
      </c>
      <c r="C3138" t="str">
        <f>IF(ISNUMBER(FIND(B3138,'Full TS'!$R$2)),"YES","N/A")</f>
        <v>N/A</v>
      </c>
    </row>
    <row r="3139" spans="2:3" x14ac:dyDescent="0.3">
      <c r="B3139" t="s">
        <v>213</v>
      </c>
      <c r="C3139" t="str">
        <f>IF(ISNUMBER(FIND(B3139,'Full TS'!$R$2)),"YES","N/A")</f>
        <v>N/A</v>
      </c>
    </row>
    <row r="3140" spans="2:3" x14ac:dyDescent="0.3">
      <c r="B3140" t="s">
        <v>214</v>
      </c>
      <c r="C3140" t="str">
        <f>IF(ISNUMBER(FIND(B3140,'Full TS'!$R$2)),"YES","N/A")</f>
        <v>N/A</v>
      </c>
    </row>
    <row r="3141" spans="2:3" x14ac:dyDescent="0.3">
      <c r="B3141" t="s">
        <v>215</v>
      </c>
      <c r="C3141" t="str">
        <f>IF(ISNUMBER(FIND(B3141,'Full TS'!$R$2)),"YES","N/A")</f>
        <v>N/A</v>
      </c>
    </row>
    <row r="3142" spans="2:3" x14ac:dyDescent="0.3">
      <c r="B3142" t="s">
        <v>216</v>
      </c>
      <c r="C3142" t="str">
        <f>IF(ISNUMBER(FIND(B3142,'Full TS'!$R$2)),"YES","N/A")</f>
        <v>N/A</v>
      </c>
    </row>
    <row r="3143" spans="2:3" x14ac:dyDescent="0.3">
      <c r="B3143" t="s">
        <v>217</v>
      </c>
      <c r="C3143" t="str">
        <f>IF(ISNUMBER(FIND(B3143,'Full TS'!$R$2)),"YES","N/A")</f>
        <v>N/A</v>
      </c>
    </row>
    <row r="3144" spans="2:3" x14ac:dyDescent="0.3">
      <c r="B3144" t="s">
        <v>218</v>
      </c>
      <c r="C3144" t="str">
        <f>IF(ISNUMBER(FIND(B3144,'Full TS'!$R$2)),"YES","N/A")</f>
        <v>N/A</v>
      </c>
    </row>
    <row r="3145" spans="2:3" x14ac:dyDescent="0.3">
      <c r="B3145" t="s">
        <v>219</v>
      </c>
      <c r="C3145" t="str">
        <f>IF(ISNUMBER(FIND(B3145,'Full TS'!$R$2)),"YES","N/A")</f>
        <v>N/A</v>
      </c>
    </row>
    <row r="3146" spans="2:3" x14ac:dyDescent="0.3">
      <c r="B3146" t="s">
        <v>220</v>
      </c>
      <c r="C3146" t="str">
        <f>IF(ISNUMBER(FIND(B3146,'Full TS'!$R$2)),"YES","N/A")</f>
        <v>N/A</v>
      </c>
    </row>
    <row r="3147" spans="2:3" x14ac:dyDescent="0.3">
      <c r="B3147" t="s">
        <v>221</v>
      </c>
      <c r="C3147" t="str">
        <f>IF(ISNUMBER(FIND(B3147,'Full TS'!$R$2)),"YES","N/A")</f>
        <v>N/A</v>
      </c>
    </row>
    <row r="3148" spans="2:3" x14ac:dyDescent="0.3">
      <c r="B3148" t="s">
        <v>222</v>
      </c>
      <c r="C3148" t="str">
        <f>IF(ISNUMBER(FIND(B3148,'Full TS'!$R$2)),"YES","N/A")</f>
        <v>N/A</v>
      </c>
    </row>
    <row r="3149" spans="2:3" x14ac:dyDescent="0.3">
      <c r="B3149" t="s">
        <v>223</v>
      </c>
      <c r="C3149" t="str">
        <f>IF(ISNUMBER(FIND(B3149,'Full TS'!$R$2)),"YES","N/A")</f>
        <v>N/A</v>
      </c>
    </row>
    <row r="3150" spans="2:3" x14ac:dyDescent="0.3">
      <c r="B3150" t="s">
        <v>224</v>
      </c>
      <c r="C3150" t="str">
        <f>IF(ISNUMBER(FIND(B3150,'Full TS'!$R$2)),"YES","N/A")</f>
        <v>N/A</v>
      </c>
    </row>
    <row r="3151" spans="2:3" x14ac:dyDescent="0.3">
      <c r="B3151" t="s">
        <v>225</v>
      </c>
      <c r="C3151" t="str">
        <f>IF(ISNUMBER(FIND(B3151,'Full TS'!$R$2)),"YES","N/A")</f>
        <v>N/A</v>
      </c>
    </row>
    <row r="3152" spans="2:3" x14ac:dyDescent="0.3">
      <c r="B3152" t="s">
        <v>226</v>
      </c>
      <c r="C3152" t="str">
        <f>IF(ISNUMBER(FIND(B3152,'Full TS'!$R$2)),"YES","N/A")</f>
        <v>N/A</v>
      </c>
    </row>
    <row r="3154" spans="1:3" x14ac:dyDescent="0.3">
      <c r="A3154" s="27">
        <v>69</v>
      </c>
    </row>
    <row r="3155" spans="1:3" x14ac:dyDescent="0.3">
      <c r="B3155" t="s">
        <v>182</v>
      </c>
      <c r="C3155" t="s">
        <v>183</v>
      </c>
    </row>
    <row r="3156" spans="1:3" x14ac:dyDescent="0.3">
      <c r="B3156" t="s">
        <v>184</v>
      </c>
      <c r="C3156" t="str">
        <f>IF(ISNUMBER(FIND(B3156,'Full TS'!$R$2)),"YES","N/A")</f>
        <v>N/A</v>
      </c>
    </row>
    <row r="3157" spans="1:3" x14ac:dyDescent="0.3">
      <c r="B3157" t="s">
        <v>185</v>
      </c>
      <c r="C3157" t="str">
        <f>IF(ISNUMBER(FIND(B3157,'Full TS'!$R$2)),"YES","N/A")</f>
        <v>N/A</v>
      </c>
    </row>
    <row r="3158" spans="1:3" x14ac:dyDescent="0.3">
      <c r="B3158" t="s">
        <v>186</v>
      </c>
      <c r="C3158" t="str">
        <f>IF(ISNUMBER(FIND(B3158,'Full TS'!$R$2)),"YES","N/A")</f>
        <v>N/A</v>
      </c>
    </row>
    <row r="3159" spans="1:3" x14ac:dyDescent="0.3">
      <c r="B3159" t="s">
        <v>187</v>
      </c>
      <c r="C3159" t="str">
        <f>IF(ISNUMBER(FIND(B3159,'Full TS'!$R$2)),"YES","N/A")</f>
        <v>N/A</v>
      </c>
    </row>
    <row r="3160" spans="1:3" x14ac:dyDescent="0.3">
      <c r="B3160" t="s">
        <v>188</v>
      </c>
      <c r="C3160" t="str">
        <f>IF(ISNUMBER(FIND(B3160,'Full TS'!$R$2)),"YES","N/A")</f>
        <v>N/A</v>
      </c>
    </row>
    <row r="3161" spans="1:3" x14ac:dyDescent="0.3">
      <c r="B3161" t="s">
        <v>189</v>
      </c>
      <c r="C3161" t="str">
        <f>IF(ISNUMBER(FIND(B3161,'Full TS'!$R$2)),"YES","N/A")</f>
        <v>N/A</v>
      </c>
    </row>
    <row r="3162" spans="1:3" x14ac:dyDescent="0.3">
      <c r="B3162" t="s">
        <v>190</v>
      </c>
      <c r="C3162" t="str">
        <f>IF(ISNUMBER(FIND(B3162,'Full TS'!$R$2)),"YES","N/A")</f>
        <v>N/A</v>
      </c>
    </row>
    <row r="3163" spans="1:3" x14ac:dyDescent="0.3">
      <c r="B3163" t="s">
        <v>191</v>
      </c>
      <c r="C3163" t="str">
        <f>IF(ISNUMBER(FIND(B3163,'Full TS'!$R$2)),"YES","N/A")</f>
        <v>N/A</v>
      </c>
    </row>
    <row r="3164" spans="1:3" x14ac:dyDescent="0.3">
      <c r="B3164" t="s">
        <v>192</v>
      </c>
      <c r="C3164" t="str">
        <f>IF(ISNUMBER(FIND(B3164,'Full TS'!$R$2)),"YES","N/A")</f>
        <v>N/A</v>
      </c>
    </row>
    <row r="3165" spans="1:3" x14ac:dyDescent="0.3">
      <c r="B3165" t="s">
        <v>193</v>
      </c>
      <c r="C3165" t="str">
        <f>IF(ISNUMBER(FIND(B3165,'Full TS'!$R$2)),"YES","N/A")</f>
        <v>N/A</v>
      </c>
    </row>
    <row r="3166" spans="1:3" x14ac:dyDescent="0.3">
      <c r="B3166" t="s">
        <v>194</v>
      </c>
      <c r="C3166" t="str">
        <f>IF(ISNUMBER(FIND(B3166,'Full TS'!$R$2)),"YES","N/A")</f>
        <v>N/A</v>
      </c>
    </row>
    <row r="3167" spans="1:3" x14ac:dyDescent="0.3">
      <c r="B3167" t="s">
        <v>195</v>
      </c>
      <c r="C3167" t="str">
        <f>IF(ISNUMBER(FIND(B3167,'Full TS'!$R$2)),"YES","N/A")</f>
        <v>N/A</v>
      </c>
    </row>
    <row r="3168" spans="1:3" x14ac:dyDescent="0.3">
      <c r="B3168" t="s">
        <v>196</v>
      </c>
      <c r="C3168" t="str">
        <f>IF(ISNUMBER(FIND(B3168,'Full TS'!$R$2)),"YES","N/A")</f>
        <v>N/A</v>
      </c>
    </row>
    <row r="3169" spans="2:3" x14ac:dyDescent="0.3">
      <c r="B3169" t="s">
        <v>197</v>
      </c>
      <c r="C3169" t="str">
        <f>IF(ISNUMBER(FIND(B3169,'Full TS'!$R$2)),"YES","N/A")</f>
        <v>N/A</v>
      </c>
    </row>
    <row r="3170" spans="2:3" x14ac:dyDescent="0.3">
      <c r="B3170" t="s">
        <v>198</v>
      </c>
      <c r="C3170" t="str">
        <f>IF(ISNUMBER(FIND(B3170,'Full TS'!$R$2)),"YES","N/A")</f>
        <v>N/A</v>
      </c>
    </row>
    <row r="3171" spans="2:3" x14ac:dyDescent="0.3">
      <c r="B3171" t="s">
        <v>199</v>
      </c>
      <c r="C3171" t="str">
        <f>IF(ISNUMBER(FIND(B3171,'Full TS'!$R$2)),"YES","N/A")</f>
        <v>N/A</v>
      </c>
    </row>
    <row r="3172" spans="2:3" x14ac:dyDescent="0.3">
      <c r="B3172" t="s">
        <v>200</v>
      </c>
      <c r="C3172" t="str">
        <f>IF(ISNUMBER(FIND(B3172,'Full TS'!$R$2)),"YES","N/A")</f>
        <v>N/A</v>
      </c>
    </row>
    <row r="3173" spans="2:3" x14ac:dyDescent="0.3">
      <c r="B3173" t="s">
        <v>201</v>
      </c>
      <c r="C3173" t="str">
        <f>IF(ISNUMBER(FIND(B3173,'Full TS'!$R$2)),"YES","N/A")</f>
        <v>N/A</v>
      </c>
    </row>
    <row r="3174" spans="2:3" x14ac:dyDescent="0.3">
      <c r="B3174" t="s">
        <v>202</v>
      </c>
      <c r="C3174" t="str">
        <f>IF(ISNUMBER(FIND(B3174,'Full TS'!$R$2)),"YES","N/A")</f>
        <v>N/A</v>
      </c>
    </row>
    <row r="3175" spans="2:3" x14ac:dyDescent="0.3">
      <c r="B3175" t="s">
        <v>203</v>
      </c>
      <c r="C3175" t="str">
        <f>IF(ISNUMBER(FIND(B3175,'Full TS'!$R$2)),"YES","N/A")</f>
        <v>N/A</v>
      </c>
    </row>
    <row r="3176" spans="2:3" x14ac:dyDescent="0.3">
      <c r="B3176" t="s">
        <v>204</v>
      </c>
      <c r="C3176" t="str">
        <f>IF(ISNUMBER(FIND(B3176,'Full TS'!$R$2)),"YES","N/A")</f>
        <v>N/A</v>
      </c>
    </row>
    <row r="3177" spans="2:3" x14ac:dyDescent="0.3">
      <c r="B3177" t="s">
        <v>205</v>
      </c>
      <c r="C3177" t="str">
        <f>IF(ISNUMBER(FIND(B3177,'Full TS'!$R$2)),"YES","N/A")</f>
        <v>N/A</v>
      </c>
    </row>
    <row r="3178" spans="2:3" x14ac:dyDescent="0.3">
      <c r="B3178" t="s">
        <v>206</v>
      </c>
      <c r="C3178" t="str">
        <f>IF(ISNUMBER(FIND(B3178,'Full TS'!$R$2)),"YES","N/A")</f>
        <v>N/A</v>
      </c>
    </row>
    <row r="3179" spans="2:3" x14ac:dyDescent="0.3">
      <c r="B3179" t="s">
        <v>207</v>
      </c>
      <c r="C3179" t="str">
        <f>IF(ISNUMBER(FIND(B3179,'Full TS'!$R$2)),"YES","N/A")</f>
        <v>N/A</v>
      </c>
    </row>
    <row r="3180" spans="2:3" x14ac:dyDescent="0.3">
      <c r="B3180" t="s">
        <v>208</v>
      </c>
      <c r="C3180" t="str">
        <f>IF(ISNUMBER(FIND(B3180,'Full TS'!$R$2)),"YES","N/A")</f>
        <v>N/A</v>
      </c>
    </row>
    <row r="3181" spans="2:3" x14ac:dyDescent="0.3">
      <c r="B3181" t="s">
        <v>209</v>
      </c>
      <c r="C3181" t="str">
        <f>IF(ISNUMBER(FIND(B3181,'Full TS'!$R$2)),"YES","N/A")</f>
        <v>N/A</v>
      </c>
    </row>
    <row r="3182" spans="2:3" x14ac:dyDescent="0.3">
      <c r="B3182" t="s">
        <v>210</v>
      </c>
      <c r="C3182" t="str">
        <f>IF(ISNUMBER(FIND(B3182,'Full TS'!$R$2)),"YES","N/A")</f>
        <v>N/A</v>
      </c>
    </row>
    <row r="3183" spans="2:3" x14ac:dyDescent="0.3">
      <c r="B3183" t="s">
        <v>211</v>
      </c>
      <c r="C3183" t="str">
        <f>IF(ISNUMBER(FIND(B3183,'Full TS'!$R$2)),"YES","N/A")</f>
        <v>N/A</v>
      </c>
    </row>
    <row r="3184" spans="2:3" x14ac:dyDescent="0.3">
      <c r="B3184" t="s">
        <v>199</v>
      </c>
      <c r="C3184" t="str">
        <f>IF(ISNUMBER(FIND(B3184,'Full TS'!$R$2)),"YES","N/A")</f>
        <v>N/A</v>
      </c>
    </row>
    <row r="3185" spans="2:3" x14ac:dyDescent="0.3">
      <c r="B3185" t="s">
        <v>212</v>
      </c>
      <c r="C3185" t="str">
        <f>IF(ISNUMBER(FIND(B3185,'Full TS'!$R$2)),"YES","N/A")</f>
        <v>N/A</v>
      </c>
    </row>
    <row r="3186" spans="2:3" x14ac:dyDescent="0.3">
      <c r="B3186" t="s">
        <v>213</v>
      </c>
      <c r="C3186" t="str">
        <f>IF(ISNUMBER(FIND(B3186,'Full TS'!$R$2)),"YES","N/A")</f>
        <v>N/A</v>
      </c>
    </row>
    <row r="3187" spans="2:3" x14ac:dyDescent="0.3">
      <c r="B3187" t="s">
        <v>214</v>
      </c>
      <c r="C3187" t="str">
        <f>IF(ISNUMBER(FIND(B3187,'Full TS'!$R$2)),"YES","N/A")</f>
        <v>N/A</v>
      </c>
    </row>
    <row r="3188" spans="2:3" x14ac:dyDescent="0.3">
      <c r="B3188" t="s">
        <v>215</v>
      </c>
      <c r="C3188" t="str">
        <f>IF(ISNUMBER(FIND(B3188,'Full TS'!$R$2)),"YES","N/A")</f>
        <v>N/A</v>
      </c>
    </row>
    <row r="3189" spans="2:3" x14ac:dyDescent="0.3">
      <c r="B3189" t="s">
        <v>216</v>
      </c>
      <c r="C3189" t="str">
        <f>IF(ISNUMBER(FIND(B3189,'Full TS'!$R$2)),"YES","N/A")</f>
        <v>N/A</v>
      </c>
    </row>
    <row r="3190" spans="2:3" x14ac:dyDescent="0.3">
      <c r="B3190" t="s">
        <v>217</v>
      </c>
      <c r="C3190" t="str">
        <f>IF(ISNUMBER(FIND(B3190,'Full TS'!$R$2)),"YES","N/A")</f>
        <v>N/A</v>
      </c>
    </row>
    <row r="3191" spans="2:3" x14ac:dyDescent="0.3">
      <c r="B3191" t="s">
        <v>218</v>
      </c>
      <c r="C3191" t="str">
        <f>IF(ISNUMBER(FIND(B3191,'Full TS'!$R$2)),"YES","N/A")</f>
        <v>N/A</v>
      </c>
    </row>
    <row r="3192" spans="2:3" x14ac:dyDescent="0.3">
      <c r="B3192" t="s">
        <v>219</v>
      </c>
      <c r="C3192" t="str">
        <f>IF(ISNUMBER(FIND(B3192,'Full TS'!$R$2)),"YES","N/A")</f>
        <v>N/A</v>
      </c>
    </row>
    <row r="3193" spans="2:3" x14ac:dyDescent="0.3">
      <c r="B3193" t="s">
        <v>220</v>
      </c>
      <c r="C3193" t="str">
        <f>IF(ISNUMBER(FIND(B3193,'Full TS'!$R$2)),"YES","N/A")</f>
        <v>N/A</v>
      </c>
    </row>
    <row r="3194" spans="2:3" x14ac:dyDescent="0.3">
      <c r="B3194" t="s">
        <v>221</v>
      </c>
      <c r="C3194" t="str">
        <f>IF(ISNUMBER(FIND(B3194,'Full TS'!$R$2)),"YES","N/A")</f>
        <v>N/A</v>
      </c>
    </row>
    <row r="3195" spans="2:3" x14ac:dyDescent="0.3">
      <c r="B3195" t="s">
        <v>222</v>
      </c>
      <c r="C3195" t="str">
        <f>IF(ISNUMBER(FIND(B3195,'Full TS'!$R$2)),"YES","N/A")</f>
        <v>N/A</v>
      </c>
    </row>
    <row r="3196" spans="2:3" x14ac:dyDescent="0.3">
      <c r="B3196" t="s">
        <v>223</v>
      </c>
      <c r="C3196" t="str">
        <f>IF(ISNUMBER(FIND(B3196,'Full TS'!$R$2)),"YES","N/A")</f>
        <v>N/A</v>
      </c>
    </row>
    <row r="3197" spans="2:3" x14ac:dyDescent="0.3">
      <c r="B3197" t="s">
        <v>224</v>
      </c>
      <c r="C3197" t="str">
        <f>IF(ISNUMBER(FIND(B3197,'Full TS'!$R$2)),"YES","N/A")</f>
        <v>N/A</v>
      </c>
    </row>
    <row r="3198" spans="2:3" x14ac:dyDescent="0.3">
      <c r="B3198" t="s">
        <v>225</v>
      </c>
      <c r="C3198" t="str">
        <f>IF(ISNUMBER(FIND(B3198,'Full TS'!$R$2)),"YES","N/A")</f>
        <v>N/A</v>
      </c>
    </row>
    <row r="3199" spans="2:3" x14ac:dyDescent="0.3">
      <c r="B3199" t="s">
        <v>226</v>
      </c>
      <c r="C3199" t="str">
        <f>IF(ISNUMBER(FIND(B3199,'Full TS'!$R$2)),"YES","N/A")</f>
        <v>N/A</v>
      </c>
    </row>
    <row r="3201" spans="1:3" x14ac:dyDescent="0.3">
      <c r="A3201" s="27">
        <v>70</v>
      </c>
    </row>
    <row r="3202" spans="1:3" x14ac:dyDescent="0.3">
      <c r="B3202" t="s">
        <v>182</v>
      </c>
      <c r="C3202" t="s">
        <v>183</v>
      </c>
    </row>
    <row r="3203" spans="1:3" x14ac:dyDescent="0.3">
      <c r="B3203" t="s">
        <v>184</v>
      </c>
      <c r="C3203" t="str">
        <f>IF(ISNUMBER(FIND(B3203,'Full TS'!$R$2)),"YES","N/A")</f>
        <v>N/A</v>
      </c>
    </row>
    <row r="3204" spans="1:3" x14ac:dyDescent="0.3">
      <c r="B3204" t="s">
        <v>185</v>
      </c>
      <c r="C3204" t="str">
        <f>IF(ISNUMBER(FIND(B3204,'Full TS'!$R$2)),"YES","N/A")</f>
        <v>N/A</v>
      </c>
    </row>
    <row r="3205" spans="1:3" x14ac:dyDescent="0.3">
      <c r="B3205" t="s">
        <v>186</v>
      </c>
      <c r="C3205" t="str">
        <f>IF(ISNUMBER(FIND(B3205,'Full TS'!$R$2)),"YES","N/A")</f>
        <v>N/A</v>
      </c>
    </row>
    <row r="3206" spans="1:3" x14ac:dyDescent="0.3">
      <c r="B3206" t="s">
        <v>187</v>
      </c>
      <c r="C3206" t="str">
        <f>IF(ISNUMBER(FIND(B3206,'Full TS'!$R$2)),"YES","N/A")</f>
        <v>N/A</v>
      </c>
    </row>
    <row r="3207" spans="1:3" x14ac:dyDescent="0.3">
      <c r="B3207" t="s">
        <v>188</v>
      </c>
      <c r="C3207" t="str">
        <f>IF(ISNUMBER(FIND(B3207,'Full TS'!$R$2)),"YES","N/A")</f>
        <v>N/A</v>
      </c>
    </row>
    <row r="3208" spans="1:3" x14ac:dyDescent="0.3">
      <c r="B3208" t="s">
        <v>189</v>
      </c>
      <c r="C3208" t="str">
        <f>IF(ISNUMBER(FIND(B3208,'Full TS'!$R$2)),"YES","N/A")</f>
        <v>N/A</v>
      </c>
    </row>
    <row r="3209" spans="1:3" x14ac:dyDescent="0.3">
      <c r="B3209" t="s">
        <v>190</v>
      </c>
      <c r="C3209" t="str">
        <f>IF(ISNUMBER(FIND(B3209,'Full TS'!$R$2)),"YES","N/A")</f>
        <v>N/A</v>
      </c>
    </row>
    <row r="3210" spans="1:3" x14ac:dyDescent="0.3">
      <c r="B3210" t="s">
        <v>191</v>
      </c>
      <c r="C3210" t="str">
        <f>IF(ISNUMBER(FIND(B3210,'Full TS'!$R$2)),"YES","N/A")</f>
        <v>N/A</v>
      </c>
    </row>
    <row r="3211" spans="1:3" x14ac:dyDescent="0.3">
      <c r="B3211" t="s">
        <v>192</v>
      </c>
      <c r="C3211" t="str">
        <f>IF(ISNUMBER(FIND(B3211,'Full TS'!$R$2)),"YES","N/A")</f>
        <v>N/A</v>
      </c>
    </row>
    <row r="3212" spans="1:3" x14ac:dyDescent="0.3">
      <c r="B3212" t="s">
        <v>193</v>
      </c>
      <c r="C3212" t="str">
        <f>IF(ISNUMBER(FIND(B3212,'Full TS'!$R$2)),"YES","N/A")</f>
        <v>N/A</v>
      </c>
    </row>
    <row r="3213" spans="1:3" x14ac:dyDescent="0.3">
      <c r="B3213" t="s">
        <v>194</v>
      </c>
      <c r="C3213" t="str">
        <f>IF(ISNUMBER(FIND(B3213,'Full TS'!$R$2)),"YES","N/A")</f>
        <v>N/A</v>
      </c>
    </row>
    <row r="3214" spans="1:3" x14ac:dyDescent="0.3">
      <c r="B3214" t="s">
        <v>195</v>
      </c>
      <c r="C3214" t="str">
        <f>IF(ISNUMBER(FIND(B3214,'Full TS'!$R$2)),"YES","N/A")</f>
        <v>N/A</v>
      </c>
    </row>
    <row r="3215" spans="1:3" x14ac:dyDescent="0.3">
      <c r="B3215" t="s">
        <v>196</v>
      </c>
      <c r="C3215" t="str">
        <f>IF(ISNUMBER(FIND(B3215,'Full TS'!$R$2)),"YES","N/A")</f>
        <v>N/A</v>
      </c>
    </row>
    <row r="3216" spans="1:3" x14ac:dyDescent="0.3">
      <c r="B3216" t="s">
        <v>197</v>
      </c>
      <c r="C3216" t="str">
        <f>IF(ISNUMBER(FIND(B3216,'Full TS'!$R$2)),"YES","N/A")</f>
        <v>N/A</v>
      </c>
    </row>
    <row r="3217" spans="2:3" x14ac:dyDescent="0.3">
      <c r="B3217" t="s">
        <v>198</v>
      </c>
      <c r="C3217" t="str">
        <f>IF(ISNUMBER(FIND(B3217,'Full TS'!$R$2)),"YES","N/A")</f>
        <v>N/A</v>
      </c>
    </row>
    <row r="3218" spans="2:3" x14ac:dyDescent="0.3">
      <c r="B3218" t="s">
        <v>199</v>
      </c>
      <c r="C3218" t="str">
        <f>IF(ISNUMBER(FIND(B3218,'Full TS'!$R$2)),"YES","N/A")</f>
        <v>N/A</v>
      </c>
    </row>
    <row r="3219" spans="2:3" x14ac:dyDescent="0.3">
      <c r="B3219" t="s">
        <v>200</v>
      </c>
      <c r="C3219" t="str">
        <f>IF(ISNUMBER(FIND(B3219,'Full TS'!$R$2)),"YES","N/A")</f>
        <v>N/A</v>
      </c>
    </row>
    <row r="3220" spans="2:3" x14ac:dyDescent="0.3">
      <c r="B3220" t="s">
        <v>201</v>
      </c>
      <c r="C3220" t="str">
        <f>IF(ISNUMBER(FIND(B3220,'Full TS'!$R$2)),"YES","N/A")</f>
        <v>N/A</v>
      </c>
    </row>
    <row r="3221" spans="2:3" x14ac:dyDescent="0.3">
      <c r="B3221" t="s">
        <v>202</v>
      </c>
      <c r="C3221" t="str">
        <f>IF(ISNUMBER(FIND(B3221,'Full TS'!$R$2)),"YES","N/A")</f>
        <v>N/A</v>
      </c>
    </row>
    <row r="3222" spans="2:3" x14ac:dyDescent="0.3">
      <c r="B3222" t="s">
        <v>203</v>
      </c>
      <c r="C3222" t="str">
        <f>IF(ISNUMBER(FIND(B3222,'Full TS'!$R$2)),"YES","N/A")</f>
        <v>N/A</v>
      </c>
    </row>
    <row r="3223" spans="2:3" x14ac:dyDescent="0.3">
      <c r="B3223" t="s">
        <v>204</v>
      </c>
      <c r="C3223" t="str">
        <f>IF(ISNUMBER(FIND(B3223,'Full TS'!$R$2)),"YES","N/A")</f>
        <v>N/A</v>
      </c>
    </row>
    <row r="3224" spans="2:3" x14ac:dyDescent="0.3">
      <c r="B3224" t="s">
        <v>205</v>
      </c>
      <c r="C3224" t="str">
        <f>IF(ISNUMBER(FIND(B3224,'Full TS'!$R$2)),"YES","N/A")</f>
        <v>N/A</v>
      </c>
    </row>
    <row r="3225" spans="2:3" x14ac:dyDescent="0.3">
      <c r="B3225" t="s">
        <v>206</v>
      </c>
      <c r="C3225" t="str">
        <f>IF(ISNUMBER(FIND(B3225,'Full TS'!$R$2)),"YES","N/A")</f>
        <v>N/A</v>
      </c>
    </row>
    <row r="3226" spans="2:3" x14ac:dyDescent="0.3">
      <c r="B3226" t="s">
        <v>207</v>
      </c>
      <c r="C3226" t="str">
        <f>IF(ISNUMBER(FIND(B3226,'Full TS'!$R$2)),"YES","N/A")</f>
        <v>N/A</v>
      </c>
    </row>
    <row r="3227" spans="2:3" x14ac:dyDescent="0.3">
      <c r="B3227" t="s">
        <v>208</v>
      </c>
      <c r="C3227" t="str">
        <f>IF(ISNUMBER(FIND(B3227,'Full TS'!$R$2)),"YES","N/A")</f>
        <v>N/A</v>
      </c>
    </row>
    <row r="3228" spans="2:3" x14ac:dyDescent="0.3">
      <c r="B3228" t="s">
        <v>209</v>
      </c>
      <c r="C3228" t="str">
        <f>IF(ISNUMBER(FIND(B3228,'Full TS'!$R$2)),"YES","N/A")</f>
        <v>N/A</v>
      </c>
    </row>
    <row r="3229" spans="2:3" x14ac:dyDescent="0.3">
      <c r="B3229" t="s">
        <v>210</v>
      </c>
      <c r="C3229" t="str">
        <f>IF(ISNUMBER(FIND(B3229,'Full TS'!$R$2)),"YES","N/A")</f>
        <v>N/A</v>
      </c>
    </row>
    <row r="3230" spans="2:3" x14ac:dyDescent="0.3">
      <c r="B3230" t="s">
        <v>211</v>
      </c>
      <c r="C3230" t="str">
        <f>IF(ISNUMBER(FIND(B3230,'Full TS'!$R$2)),"YES","N/A")</f>
        <v>N/A</v>
      </c>
    </row>
    <row r="3231" spans="2:3" x14ac:dyDescent="0.3">
      <c r="B3231" t="s">
        <v>199</v>
      </c>
      <c r="C3231" t="str">
        <f>IF(ISNUMBER(FIND(B3231,'Full TS'!$R$2)),"YES","N/A")</f>
        <v>N/A</v>
      </c>
    </row>
    <row r="3232" spans="2:3" x14ac:dyDescent="0.3">
      <c r="B3232" t="s">
        <v>212</v>
      </c>
      <c r="C3232" t="str">
        <f>IF(ISNUMBER(FIND(B3232,'Full TS'!$R$2)),"YES","N/A")</f>
        <v>N/A</v>
      </c>
    </row>
    <row r="3233" spans="1:3" x14ac:dyDescent="0.3">
      <c r="B3233" t="s">
        <v>213</v>
      </c>
      <c r="C3233" t="str">
        <f>IF(ISNUMBER(FIND(B3233,'Full TS'!$R$2)),"YES","N/A")</f>
        <v>N/A</v>
      </c>
    </row>
    <row r="3234" spans="1:3" x14ac:dyDescent="0.3">
      <c r="B3234" t="s">
        <v>214</v>
      </c>
      <c r="C3234" t="str">
        <f>IF(ISNUMBER(FIND(B3234,'Full TS'!$R$2)),"YES","N/A")</f>
        <v>N/A</v>
      </c>
    </row>
    <row r="3235" spans="1:3" x14ac:dyDescent="0.3">
      <c r="B3235" t="s">
        <v>215</v>
      </c>
      <c r="C3235" t="str">
        <f>IF(ISNUMBER(FIND(B3235,'Full TS'!$R$2)),"YES","N/A")</f>
        <v>N/A</v>
      </c>
    </row>
    <row r="3236" spans="1:3" x14ac:dyDescent="0.3">
      <c r="B3236" t="s">
        <v>216</v>
      </c>
      <c r="C3236" t="str">
        <f>IF(ISNUMBER(FIND(B3236,'Full TS'!$R$2)),"YES","N/A")</f>
        <v>N/A</v>
      </c>
    </row>
    <row r="3237" spans="1:3" x14ac:dyDescent="0.3">
      <c r="B3237" t="s">
        <v>217</v>
      </c>
      <c r="C3237" t="str">
        <f>IF(ISNUMBER(FIND(B3237,'Full TS'!$R$2)),"YES","N/A")</f>
        <v>N/A</v>
      </c>
    </row>
    <row r="3238" spans="1:3" x14ac:dyDescent="0.3">
      <c r="B3238" t="s">
        <v>218</v>
      </c>
      <c r="C3238" t="str">
        <f>IF(ISNUMBER(FIND(B3238,'Full TS'!$R$2)),"YES","N/A")</f>
        <v>N/A</v>
      </c>
    </row>
    <row r="3239" spans="1:3" x14ac:dyDescent="0.3">
      <c r="B3239" t="s">
        <v>219</v>
      </c>
      <c r="C3239" t="str">
        <f>IF(ISNUMBER(FIND(B3239,'Full TS'!$R$2)),"YES","N/A")</f>
        <v>N/A</v>
      </c>
    </row>
    <row r="3240" spans="1:3" x14ac:dyDescent="0.3">
      <c r="B3240" t="s">
        <v>220</v>
      </c>
      <c r="C3240" t="str">
        <f>IF(ISNUMBER(FIND(B3240,'Full TS'!$R$2)),"YES","N/A")</f>
        <v>N/A</v>
      </c>
    </row>
    <row r="3241" spans="1:3" x14ac:dyDescent="0.3">
      <c r="B3241" t="s">
        <v>221</v>
      </c>
      <c r="C3241" t="str">
        <f>IF(ISNUMBER(FIND(B3241,'Full TS'!$R$2)),"YES","N/A")</f>
        <v>N/A</v>
      </c>
    </row>
    <row r="3242" spans="1:3" x14ac:dyDescent="0.3">
      <c r="B3242" t="s">
        <v>222</v>
      </c>
      <c r="C3242" t="str">
        <f>IF(ISNUMBER(FIND(B3242,'Full TS'!$R$2)),"YES","N/A")</f>
        <v>N/A</v>
      </c>
    </row>
    <row r="3243" spans="1:3" x14ac:dyDescent="0.3">
      <c r="B3243" t="s">
        <v>223</v>
      </c>
      <c r="C3243" t="str">
        <f>IF(ISNUMBER(FIND(B3243,'Full TS'!$R$2)),"YES","N/A")</f>
        <v>N/A</v>
      </c>
    </row>
    <row r="3244" spans="1:3" x14ac:dyDescent="0.3">
      <c r="B3244" t="s">
        <v>224</v>
      </c>
      <c r="C3244" t="str">
        <f>IF(ISNUMBER(FIND(B3244,'Full TS'!$R$2)),"YES","N/A")</f>
        <v>N/A</v>
      </c>
    </row>
    <row r="3245" spans="1:3" x14ac:dyDescent="0.3">
      <c r="B3245" t="s">
        <v>225</v>
      </c>
      <c r="C3245" t="str">
        <f>IF(ISNUMBER(FIND(B3245,'Full TS'!$R$2)),"YES","N/A")</f>
        <v>N/A</v>
      </c>
    </row>
    <row r="3246" spans="1:3" x14ac:dyDescent="0.3">
      <c r="B3246" t="s">
        <v>226</v>
      </c>
      <c r="C3246" t="str">
        <f>IF(ISNUMBER(FIND(B3246,'Full TS'!$R$2)),"YES","N/A")</f>
        <v>N/A</v>
      </c>
    </row>
    <row r="3248" spans="1:3" x14ac:dyDescent="0.3">
      <c r="A3248" s="27">
        <v>71</v>
      </c>
    </row>
    <row r="3249" spans="2:3" x14ac:dyDescent="0.3">
      <c r="B3249" t="s">
        <v>182</v>
      </c>
      <c r="C3249" t="s">
        <v>183</v>
      </c>
    </row>
    <row r="3250" spans="2:3" x14ac:dyDescent="0.3">
      <c r="B3250" t="s">
        <v>184</v>
      </c>
      <c r="C3250" t="str">
        <f>IF(ISNUMBER(FIND(B3250,'Full TS'!$R$2)),"YES","N/A")</f>
        <v>N/A</v>
      </c>
    </row>
    <row r="3251" spans="2:3" x14ac:dyDescent="0.3">
      <c r="B3251" t="s">
        <v>185</v>
      </c>
      <c r="C3251" t="str">
        <f>IF(ISNUMBER(FIND(B3251,'Full TS'!$R$2)),"YES","N/A")</f>
        <v>N/A</v>
      </c>
    </row>
    <row r="3252" spans="2:3" x14ac:dyDescent="0.3">
      <c r="B3252" t="s">
        <v>186</v>
      </c>
      <c r="C3252" t="str">
        <f>IF(ISNUMBER(FIND(B3252,'Full TS'!$R$2)),"YES","N/A")</f>
        <v>N/A</v>
      </c>
    </row>
    <row r="3253" spans="2:3" x14ac:dyDescent="0.3">
      <c r="B3253" t="s">
        <v>187</v>
      </c>
      <c r="C3253" t="str">
        <f>IF(ISNUMBER(FIND(B3253,'Full TS'!$R$2)),"YES","N/A")</f>
        <v>N/A</v>
      </c>
    </row>
    <row r="3254" spans="2:3" x14ac:dyDescent="0.3">
      <c r="B3254" t="s">
        <v>188</v>
      </c>
      <c r="C3254" t="str">
        <f>IF(ISNUMBER(FIND(B3254,'Full TS'!$R$2)),"YES","N/A")</f>
        <v>N/A</v>
      </c>
    </row>
    <row r="3255" spans="2:3" x14ac:dyDescent="0.3">
      <c r="B3255" t="s">
        <v>189</v>
      </c>
      <c r="C3255" t="str">
        <f>IF(ISNUMBER(FIND(B3255,'Full TS'!$R$2)),"YES","N/A")</f>
        <v>N/A</v>
      </c>
    </row>
    <row r="3256" spans="2:3" x14ac:dyDescent="0.3">
      <c r="B3256" t="s">
        <v>190</v>
      </c>
      <c r="C3256" t="str">
        <f>IF(ISNUMBER(FIND(B3256,'Full TS'!$R$2)),"YES","N/A")</f>
        <v>N/A</v>
      </c>
    </row>
    <row r="3257" spans="2:3" x14ac:dyDescent="0.3">
      <c r="B3257" t="s">
        <v>191</v>
      </c>
      <c r="C3257" t="str">
        <f>IF(ISNUMBER(FIND(B3257,'Full TS'!$R$2)),"YES","N/A")</f>
        <v>N/A</v>
      </c>
    </row>
    <row r="3258" spans="2:3" x14ac:dyDescent="0.3">
      <c r="B3258" t="s">
        <v>192</v>
      </c>
      <c r="C3258" t="str">
        <f>IF(ISNUMBER(FIND(B3258,'Full TS'!$R$2)),"YES","N/A")</f>
        <v>N/A</v>
      </c>
    </row>
    <row r="3259" spans="2:3" x14ac:dyDescent="0.3">
      <c r="B3259" t="s">
        <v>193</v>
      </c>
      <c r="C3259" t="str">
        <f>IF(ISNUMBER(FIND(B3259,'Full TS'!$R$2)),"YES","N/A")</f>
        <v>N/A</v>
      </c>
    </row>
    <row r="3260" spans="2:3" x14ac:dyDescent="0.3">
      <c r="B3260" t="s">
        <v>194</v>
      </c>
      <c r="C3260" t="str">
        <f>IF(ISNUMBER(FIND(B3260,'Full TS'!$R$2)),"YES","N/A")</f>
        <v>N/A</v>
      </c>
    </row>
    <row r="3261" spans="2:3" x14ac:dyDescent="0.3">
      <c r="B3261" t="s">
        <v>195</v>
      </c>
      <c r="C3261" t="str">
        <f>IF(ISNUMBER(FIND(B3261,'Full TS'!$R$2)),"YES","N/A")</f>
        <v>N/A</v>
      </c>
    </row>
    <row r="3262" spans="2:3" x14ac:dyDescent="0.3">
      <c r="B3262" t="s">
        <v>196</v>
      </c>
      <c r="C3262" t="str">
        <f>IF(ISNUMBER(FIND(B3262,'Full TS'!$R$2)),"YES","N/A")</f>
        <v>N/A</v>
      </c>
    </row>
    <row r="3263" spans="2:3" x14ac:dyDescent="0.3">
      <c r="B3263" t="s">
        <v>197</v>
      </c>
      <c r="C3263" t="str">
        <f>IF(ISNUMBER(FIND(B3263,'Full TS'!$R$2)),"YES","N/A")</f>
        <v>N/A</v>
      </c>
    </row>
    <row r="3264" spans="2:3" x14ac:dyDescent="0.3">
      <c r="B3264" t="s">
        <v>198</v>
      </c>
      <c r="C3264" t="str">
        <f>IF(ISNUMBER(FIND(B3264,'Full TS'!$R$2)),"YES","N/A")</f>
        <v>N/A</v>
      </c>
    </row>
    <row r="3265" spans="2:3" x14ac:dyDescent="0.3">
      <c r="B3265" t="s">
        <v>199</v>
      </c>
      <c r="C3265" t="str">
        <f>IF(ISNUMBER(FIND(B3265,'Full TS'!$R$2)),"YES","N/A")</f>
        <v>N/A</v>
      </c>
    </row>
    <row r="3266" spans="2:3" x14ac:dyDescent="0.3">
      <c r="B3266" t="s">
        <v>200</v>
      </c>
      <c r="C3266" t="str">
        <f>IF(ISNUMBER(FIND(B3266,'Full TS'!$R$2)),"YES","N/A")</f>
        <v>N/A</v>
      </c>
    </row>
    <row r="3267" spans="2:3" x14ac:dyDescent="0.3">
      <c r="B3267" t="s">
        <v>201</v>
      </c>
      <c r="C3267" t="str">
        <f>IF(ISNUMBER(FIND(B3267,'Full TS'!$R$2)),"YES","N/A")</f>
        <v>N/A</v>
      </c>
    </row>
    <row r="3268" spans="2:3" x14ac:dyDescent="0.3">
      <c r="B3268" t="s">
        <v>202</v>
      </c>
      <c r="C3268" t="str">
        <f>IF(ISNUMBER(FIND(B3268,'Full TS'!$R$2)),"YES","N/A")</f>
        <v>N/A</v>
      </c>
    </row>
    <row r="3269" spans="2:3" x14ac:dyDescent="0.3">
      <c r="B3269" t="s">
        <v>203</v>
      </c>
      <c r="C3269" t="str">
        <f>IF(ISNUMBER(FIND(B3269,'Full TS'!$R$2)),"YES","N/A")</f>
        <v>N/A</v>
      </c>
    </row>
    <row r="3270" spans="2:3" x14ac:dyDescent="0.3">
      <c r="B3270" t="s">
        <v>204</v>
      </c>
      <c r="C3270" t="str">
        <f>IF(ISNUMBER(FIND(B3270,'Full TS'!$R$2)),"YES","N/A")</f>
        <v>N/A</v>
      </c>
    </row>
    <row r="3271" spans="2:3" x14ac:dyDescent="0.3">
      <c r="B3271" t="s">
        <v>205</v>
      </c>
      <c r="C3271" t="str">
        <f>IF(ISNUMBER(FIND(B3271,'Full TS'!$R$2)),"YES","N/A")</f>
        <v>N/A</v>
      </c>
    </row>
    <row r="3272" spans="2:3" x14ac:dyDescent="0.3">
      <c r="B3272" t="s">
        <v>206</v>
      </c>
      <c r="C3272" t="str">
        <f>IF(ISNUMBER(FIND(B3272,'Full TS'!$R$2)),"YES","N/A")</f>
        <v>N/A</v>
      </c>
    </row>
    <row r="3273" spans="2:3" x14ac:dyDescent="0.3">
      <c r="B3273" t="s">
        <v>207</v>
      </c>
      <c r="C3273" t="str">
        <f>IF(ISNUMBER(FIND(B3273,'Full TS'!$R$2)),"YES","N/A")</f>
        <v>N/A</v>
      </c>
    </row>
    <row r="3274" spans="2:3" x14ac:dyDescent="0.3">
      <c r="B3274" t="s">
        <v>208</v>
      </c>
      <c r="C3274" t="str">
        <f>IF(ISNUMBER(FIND(B3274,'Full TS'!$R$2)),"YES","N/A")</f>
        <v>N/A</v>
      </c>
    </row>
    <row r="3275" spans="2:3" x14ac:dyDescent="0.3">
      <c r="B3275" t="s">
        <v>209</v>
      </c>
      <c r="C3275" t="str">
        <f>IF(ISNUMBER(FIND(B3275,'Full TS'!$R$2)),"YES","N/A")</f>
        <v>N/A</v>
      </c>
    </row>
    <row r="3276" spans="2:3" x14ac:dyDescent="0.3">
      <c r="B3276" t="s">
        <v>210</v>
      </c>
      <c r="C3276" t="str">
        <f>IF(ISNUMBER(FIND(B3276,'Full TS'!$R$2)),"YES","N/A")</f>
        <v>N/A</v>
      </c>
    </row>
    <row r="3277" spans="2:3" x14ac:dyDescent="0.3">
      <c r="B3277" t="s">
        <v>211</v>
      </c>
      <c r="C3277" t="str">
        <f>IF(ISNUMBER(FIND(B3277,'Full TS'!$R$2)),"YES","N/A")</f>
        <v>N/A</v>
      </c>
    </row>
    <row r="3278" spans="2:3" x14ac:dyDescent="0.3">
      <c r="B3278" t="s">
        <v>199</v>
      </c>
      <c r="C3278" t="str">
        <f>IF(ISNUMBER(FIND(B3278,'Full TS'!$R$2)),"YES","N/A")</f>
        <v>N/A</v>
      </c>
    </row>
    <row r="3279" spans="2:3" x14ac:dyDescent="0.3">
      <c r="B3279" t="s">
        <v>212</v>
      </c>
      <c r="C3279" t="str">
        <f>IF(ISNUMBER(FIND(B3279,'Full TS'!$R$2)),"YES","N/A")</f>
        <v>N/A</v>
      </c>
    </row>
    <row r="3280" spans="2:3" x14ac:dyDescent="0.3">
      <c r="B3280" t="s">
        <v>213</v>
      </c>
      <c r="C3280" t="str">
        <f>IF(ISNUMBER(FIND(B3280,'Full TS'!$R$2)),"YES","N/A")</f>
        <v>N/A</v>
      </c>
    </row>
    <row r="3281" spans="1:3" x14ac:dyDescent="0.3">
      <c r="B3281" t="s">
        <v>214</v>
      </c>
      <c r="C3281" t="str">
        <f>IF(ISNUMBER(FIND(B3281,'Full TS'!$R$2)),"YES","N/A")</f>
        <v>N/A</v>
      </c>
    </row>
    <row r="3282" spans="1:3" x14ac:dyDescent="0.3">
      <c r="B3282" t="s">
        <v>215</v>
      </c>
      <c r="C3282" t="str">
        <f>IF(ISNUMBER(FIND(B3282,'Full TS'!$R$2)),"YES","N/A")</f>
        <v>N/A</v>
      </c>
    </row>
    <row r="3283" spans="1:3" x14ac:dyDescent="0.3">
      <c r="B3283" t="s">
        <v>216</v>
      </c>
      <c r="C3283" t="str">
        <f>IF(ISNUMBER(FIND(B3283,'Full TS'!$R$2)),"YES","N/A")</f>
        <v>N/A</v>
      </c>
    </row>
    <row r="3284" spans="1:3" x14ac:dyDescent="0.3">
      <c r="B3284" t="s">
        <v>217</v>
      </c>
      <c r="C3284" t="str">
        <f>IF(ISNUMBER(FIND(B3284,'Full TS'!$R$2)),"YES","N/A")</f>
        <v>N/A</v>
      </c>
    </row>
    <row r="3285" spans="1:3" x14ac:dyDescent="0.3">
      <c r="B3285" t="s">
        <v>218</v>
      </c>
      <c r="C3285" t="str">
        <f>IF(ISNUMBER(FIND(B3285,'Full TS'!$R$2)),"YES","N/A")</f>
        <v>N/A</v>
      </c>
    </row>
    <row r="3286" spans="1:3" x14ac:dyDescent="0.3">
      <c r="B3286" t="s">
        <v>219</v>
      </c>
      <c r="C3286" t="str">
        <f>IF(ISNUMBER(FIND(B3286,'Full TS'!$R$2)),"YES","N/A")</f>
        <v>N/A</v>
      </c>
    </row>
    <row r="3287" spans="1:3" x14ac:dyDescent="0.3">
      <c r="B3287" t="s">
        <v>220</v>
      </c>
      <c r="C3287" t="str">
        <f>IF(ISNUMBER(FIND(B3287,'Full TS'!$R$2)),"YES","N/A")</f>
        <v>N/A</v>
      </c>
    </row>
    <row r="3288" spans="1:3" x14ac:dyDescent="0.3">
      <c r="B3288" t="s">
        <v>221</v>
      </c>
      <c r="C3288" t="str">
        <f>IF(ISNUMBER(FIND(B3288,'Full TS'!$R$2)),"YES","N/A")</f>
        <v>N/A</v>
      </c>
    </row>
    <row r="3289" spans="1:3" x14ac:dyDescent="0.3">
      <c r="B3289" t="s">
        <v>222</v>
      </c>
      <c r="C3289" t="str">
        <f>IF(ISNUMBER(FIND(B3289,'Full TS'!$R$2)),"YES","N/A")</f>
        <v>N/A</v>
      </c>
    </row>
    <row r="3290" spans="1:3" x14ac:dyDescent="0.3">
      <c r="B3290" t="s">
        <v>223</v>
      </c>
      <c r="C3290" t="str">
        <f>IF(ISNUMBER(FIND(B3290,'Full TS'!$R$2)),"YES","N/A")</f>
        <v>N/A</v>
      </c>
    </row>
    <row r="3291" spans="1:3" x14ac:dyDescent="0.3">
      <c r="B3291" t="s">
        <v>224</v>
      </c>
      <c r="C3291" t="str">
        <f>IF(ISNUMBER(FIND(B3291,'Full TS'!$R$2)),"YES","N/A")</f>
        <v>N/A</v>
      </c>
    </row>
    <row r="3292" spans="1:3" x14ac:dyDescent="0.3">
      <c r="B3292" t="s">
        <v>225</v>
      </c>
      <c r="C3292" t="str">
        <f>IF(ISNUMBER(FIND(B3292,'Full TS'!$R$2)),"YES","N/A")</f>
        <v>N/A</v>
      </c>
    </row>
    <row r="3293" spans="1:3" x14ac:dyDescent="0.3">
      <c r="B3293" t="s">
        <v>226</v>
      </c>
      <c r="C3293" t="str">
        <f>IF(ISNUMBER(FIND(B3293,'Full TS'!$R$2)),"YES","N/A")</f>
        <v>N/A</v>
      </c>
    </row>
    <row r="3295" spans="1:3" x14ac:dyDescent="0.3">
      <c r="A3295" s="27">
        <v>72</v>
      </c>
    </row>
    <row r="3296" spans="1:3" x14ac:dyDescent="0.3">
      <c r="B3296" t="s">
        <v>182</v>
      </c>
      <c r="C3296" t="s">
        <v>183</v>
      </c>
    </row>
    <row r="3297" spans="2:3" x14ac:dyDescent="0.3">
      <c r="B3297" t="s">
        <v>184</v>
      </c>
      <c r="C3297" t="str">
        <f>IF(ISNUMBER(FIND(B3297,'Full TS'!$R$2)),"YES","N/A")</f>
        <v>N/A</v>
      </c>
    </row>
    <row r="3298" spans="2:3" x14ac:dyDescent="0.3">
      <c r="B3298" t="s">
        <v>185</v>
      </c>
      <c r="C3298" t="str">
        <f>IF(ISNUMBER(FIND(B3298,'Full TS'!$R$2)),"YES","N/A")</f>
        <v>N/A</v>
      </c>
    </row>
    <row r="3299" spans="2:3" x14ac:dyDescent="0.3">
      <c r="B3299" t="s">
        <v>186</v>
      </c>
      <c r="C3299" t="str">
        <f>IF(ISNUMBER(FIND(B3299,'Full TS'!$R$2)),"YES","N/A")</f>
        <v>N/A</v>
      </c>
    </row>
    <row r="3300" spans="2:3" x14ac:dyDescent="0.3">
      <c r="B3300" t="s">
        <v>187</v>
      </c>
      <c r="C3300" t="str">
        <f>IF(ISNUMBER(FIND(B3300,'Full TS'!$R$2)),"YES","N/A")</f>
        <v>N/A</v>
      </c>
    </row>
    <row r="3301" spans="2:3" x14ac:dyDescent="0.3">
      <c r="B3301" t="s">
        <v>188</v>
      </c>
      <c r="C3301" t="str">
        <f>IF(ISNUMBER(FIND(B3301,'Full TS'!$R$2)),"YES","N/A")</f>
        <v>N/A</v>
      </c>
    </row>
    <row r="3302" spans="2:3" x14ac:dyDescent="0.3">
      <c r="B3302" t="s">
        <v>189</v>
      </c>
      <c r="C3302" t="str">
        <f>IF(ISNUMBER(FIND(B3302,'Full TS'!$R$2)),"YES","N/A")</f>
        <v>N/A</v>
      </c>
    </row>
    <row r="3303" spans="2:3" x14ac:dyDescent="0.3">
      <c r="B3303" t="s">
        <v>190</v>
      </c>
      <c r="C3303" t="str">
        <f>IF(ISNUMBER(FIND(B3303,'Full TS'!$R$2)),"YES","N/A")</f>
        <v>N/A</v>
      </c>
    </row>
    <row r="3304" spans="2:3" x14ac:dyDescent="0.3">
      <c r="B3304" t="s">
        <v>191</v>
      </c>
      <c r="C3304" t="str">
        <f>IF(ISNUMBER(FIND(B3304,'Full TS'!$R$2)),"YES","N/A")</f>
        <v>N/A</v>
      </c>
    </row>
    <row r="3305" spans="2:3" x14ac:dyDescent="0.3">
      <c r="B3305" t="s">
        <v>192</v>
      </c>
      <c r="C3305" t="str">
        <f>IF(ISNUMBER(FIND(B3305,'Full TS'!$R$2)),"YES","N/A")</f>
        <v>N/A</v>
      </c>
    </row>
    <row r="3306" spans="2:3" x14ac:dyDescent="0.3">
      <c r="B3306" t="s">
        <v>193</v>
      </c>
      <c r="C3306" t="str">
        <f>IF(ISNUMBER(FIND(B3306,'Full TS'!$R$2)),"YES","N/A")</f>
        <v>N/A</v>
      </c>
    </row>
    <row r="3307" spans="2:3" x14ac:dyDescent="0.3">
      <c r="B3307" t="s">
        <v>194</v>
      </c>
      <c r="C3307" t="str">
        <f>IF(ISNUMBER(FIND(B3307,'Full TS'!$R$2)),"YES","N/A")</f>
        <v>N/A</v>
      </c>
    </row>
    <row r="3308" spans="2:3" x14ac:dyDescent="0.3">
      <c r="B3308" t="s">
        <v>195</v>
      </c>
      <c r="C3308" t="str">
        <f>IF(ISNUMBER(FIND(B3308,'Full TS'!$R$2)),"YES","N/A")</f>
        <v>N/A</v>
      </c>
    </row>
    <row r="3309" spans="2:3" x14ac:dyDescent="0.3">
      <c r="B3309" t="s">
        <v>196</v>
      </c>
      <c r="C3309" t="str">
        <f>IF(ISNUMBER(FIND(B3309,'Full TS'!$R$2)),"YES","N/A")</f>
        <v>N/A</v>
      </c>
    </row>
    <row r="3310" spans="2:3" x14ac:dyDescent="0.3">
      <c r="B3310" t="s">
        <v>197</v>
      </c>
      <c r="C3310" t="str">
        <f>IF(ISNUMBER(FIND(B3310,'Full TS'!$R$2)),"YES","N/A")</f>
        <v>N/A</v>
      </c>
    </row>
    <row r="3311" spans="2:3" x14ac:dyDescent="0.3">
      <c r="B3311" t="s">
        <v>198</v>
      </c>
      <c r="C3311" t="str">
        <f>IF(ISNUMBER(FIND(B3311,'Full TS'!$R$2)),"YES","N/A")</f>
        <v>N/A</v>
      </c>
    </row>
    <row r="3312" spans="2:3" x14ac:dyDescent="0.3">
      <c r="B3312" t="s">
        <v>199</v>
      </c>
      <c r="C3312" t="str">
        <f>IF(ISNUMBER(FIND(B3312,'Full TS'!$R$2)),"YES","N/A")</f>
        <v>N/A</v>
      </c>
    </row>
    <row r="3313" spans="2:3" x14ac:dyDescent="0.3">
      <c r="B3313" t="s">
        <v>200</v>
      </c>
      <c r="C3313" t="str">
        <f>IF(ISNUMBER(FIND(B3313,'Full TS'!$R$2)),"YES","N/A")</f>
        <v>N/A</v>
      </c>
    </row>
    <row r="3314" spans="2:3" x14ac:dyDescent="0.3">
      <c r="B3314" t="s">
        <v>201</v>
      </c>
      <c r="C3314" t="str">
        <f>IF(ISNUMBER(FIND(B3314,'Full TS'!$R$2)),"YES","N/A")</f>
        <v>N/A</v>
      </c>
    </row>
    <row r="3315" spans="2:3" x14ac:dyDescent="0.3">
      <c r="B3315" t="s">
        <v>202</v>
      </c>
      <c r="C3315" t="str">
        <f>IF(ISNUMBER(FIND(B3315,'Full TS'!$R$2)),"YES","N/A")</f>
        <v>N/A</v>
      </c>
    </row>
    <row r="3316" spans="2:3" x14ac:dyDescent="0.3">
      <c r="B3316" t="s">
        <v>203</v>
      </c>
      <c r="C3316" t="str">
        <f>IF(ISNUMBER(FIND(B3316,'Full TS'!$R$2)),"YES","N/A")</f>
        <v>N/A</v>
      </c>
    </row>
    <row r="3317" spans="2:3" x14ac:dyDescent="0.3">
      <c r="B3317" t="s">
        <v>204</v>
      </c>
      <c r="C3317" t="str">
        <f>IF(ISNUMBER(FIND(B3317,'Full TS'!$R$2)),"YES","N/A")</f>
        <v>N/A</v>
      </c>
    </row>
    <row r="3318" spans="2:3" x14ac:dyDescent="0.3">
      <c r="B3318" t="s">
        <v>205</v>
      </c>
      <c r="C3318" t="str">
        <f>IF(ISNUMBER(FIND(B3318,'Full TS'!$R$2)),"YES","N/A")</f>
        <v>N/A</v>
      </c>
    </row>
    <row r="3319" spans="2:3" x14ac:dyDescent="0.3">
      <c r="B3319" t="s">
        <v>206</v>
      </c>
      <c r="C3319" t="str">
        <f>IF(ISNUMBER(FIND(B3319,'Full TS'!$R$2)),"YES","N/A")</f>
        <v>N/A</v>
      </c>
    </row>
    <row r="3320" spans="2:3" x14ac:dyDescent="0.3">
      <c r="B3320" t="s">
        <v>207</v>
      </c>
      <c r="C3320" t="str">
        <f>IF(ISNUMBER(FIND(B3320,'Full TS'!$R$2)),"YES","N/A")</f>
        <v>N/A</v>
      </c>
    </row>
    <row r="3321" spans="2:3" x14ac:dyDescent="0.3">
      <c r="B3321" t="s">
        <v>208</v>
      </c>
      <c r="C3321" t="str">
        <f>IF(ISNUMBER(FIND(B3321,'Full TS'!$R$2)),"YES","N/A")</f>
        <v>N/A</v>
      </c>
    </row>
    <row r="3322" spans="2:3" x14ac:dyDescent="0.3">
      <c r="B3322" t="s">
        <v>209</v>
      </c>
      <c r="C3322" t="str">
        <f>IF(ISNUMBER(FIND(B3322,'Full TS'!$R$2)),"YES","N/A")</f>
        <v>N/A</v>
      </c>
    </row>
    <row r="3323" spans="2:3" x14ac:dyDescent="0.3">
      <c r="B3323" t="s">
        <v>210</v>
      </c>
      <c r="C3323" t="str">
        <f>IF(ISNUMBER(FIND(B3323,'Full TS'!$R$2)),"YES","N/A")</f>
        <v>N/A</v>
      </c>
    </row>
    <row r="3324" spans="2:3" x14ac:dyDescent="0.3">
      <c r="B3324" t="s">
        <v>211</v>
      </c>
      <c r="C3324" t="str">
        <f>IF(ISNUMBER(FIND(B3324,'Full TS'!$R$2)),"YES","N/A")</f>
        <v>N/A</v>
      </c>
    </row>
    <row r="3325" spans="2:3" x14ac:dyDescent="0.3">
      <c r="B3325" t="s">
        <v>199</v>
      </c>
      <c r="C3325" t="str">
        <f>IF(ISNUMBER(FIND(B3325,'Full TS'!$R$2)),"YES","N/A")</f>
        <v>N/A</v>
      </c>
    </row>
    <row r="3326" spans="2:3" x14ac:dyDescent="0.3">
      <c r="B3326" t="s">
        <v>212</v>
      </c>
      <c r="C3326" t="str">
        <f>IF(ISNUMBER(FIND(B3326,'Full TS'!$R$2)),"YES","N/A")</f>
        <v>N/A</v>
      </c>
    </row>
    <row r="3327" spans="2:3" x14ac:dyDescent="0.3">
      <c r="B3327" t="s">
        <v>213</v>
      </c>
      <c r="C3327" t="str">
        <f>IF(ISNUMBER(FIND(B3327,'Full TS'!$R$2)),"YES","N/A")</f>
        <v>N/A</v>
      </c>
    </row>
    <row r="3328" spans="2:3" x14ac:dyDescent="0.3">
      <c r="B3328" t="s">
        <v>214</v>
      </c>
      <c r="C3328" t="str">
        <f>IF(ISNUMBER(FIND(B3328,'Full TS'!$R$2)),"YES","N/A")</f>
        <v>N/A</v>
      </c>
    </row>
    <row r="3329" spans="1:3" x14ac:dyDescent="0.3">
      <c r="B3329" t="s">
        <v>215</v>
      </c>
      <c r="C3329" t="str">
        <f>IF(ISNUMBER(FIND(B3329,'Full TS'!$R$2)),"YES","N/A")</f>
        <v>N/A</v>
      </c>
    </row>
    <row r="3330" spans="1:3" x14ac:dyDescent="0.3">
      <c r="B3330" t="s">
        <v>216</v>
      </c>
      <c r="C3330" t="str">
        <f>IF(ISNUMBER(FIND(B3330,'Full TS'!$R$2)),"YES","N/A")</f>
        <v>N/A</v>
      </c>
    </row>
    <row r="3331" spans="1:3" x14ac:dyDescent="0.3">
      <c r="B3331" t="s">
        <v>217</v>
      </c>
      <c r="C3331" t="str">
        <f>IF(ISNUMBER(FIND(B3331,'Full TS'!$R$2)),"YES","N/A")</f>
        <v>N/A</v>
      </c>
    </row>
    <row r="3332" spans="1:3" x14ac:dyDescent="0.3">
      <c r="B3332" t="s">
        <v>218</v>
      </c>
      <c r="C3332" t="str">
        <f>IF(ISNUMBER(FIND(B3332,'Full TS'!$R$2)),"YES","N/A")</f>
        <v>N/A</v>
      </c>
    </row>
    <row r="3333" spans="1:3" x14ac:dyDescent="0.3">
      <c r="B3333" t="s">
        <v>219</v>
      </c>
      <c r="C3333" t="str">
        <f>IF(ISNUMBER(FIND(B3333,'Full TS'!$R$2)),"YES","N/A")</f>
        <v>N/A</v>
      </c>
    </row>
    <row r="3334" spans="1:3" x14ac:dyDescent="0.3">
      <c r="B3334" t="s">
        <v>220</v>
      </c>
      <c r="C3334" t="str">
        <f>IF(ISNUMBER(FIND(B3334,'Full TS'!$R$2)),"YES","N/A")</f>
        <v>N/A</v>
      </c>
    </row>
    <row r="3335" spans="1:3" x14ac:dyDescent="0.3">
      <c r="B3335" t="s">
        <v>221</v>
      </c>
      <c r="C3335" t="str">
        <f>IF(ISNUMBER(FIND(B3335,'Full TS'!$R$2)),"YES","N/A")</f>
        <v>N/A</v>
      </c>
    </row>
    <row r="3336" spans="1:3" x14ac:dyDescent="0.3">
      <c r="B3336" t="s">
        <v>222</v>
      </c>
      <c r="C3336" t="str">
        <f>IF(ISNUMBER(FIND(B3336,'Full TS'!$R$2)),"YES","N/A")</f>
        <v>N/A</v>
      </c>
    </row>
    <row r="3337" spans="1:3" x14ac:dyDescent="0.3">
      <c r="B3337" t="s">
        <v>223</v>
      </c>
      <c r="C3337" t="str">
        <f>IF(ISNUMBER(FIND(B3337,'Full TS'!$R$2)),"YES","N/A")</f>
        <v>N/A</v>
      </c>
    </row>
    <row r="3338" spans="1:3" x14ac:dyDescent="0.3">
      <c r="B3338" t="s">
        <v>224</v>
      </c>
      <c r="C3338" t="str">
        <f>IF(ISNUMBER(FIND(B3338,'Full TS'!$R$2)),"YES","N/A")</f>
        <v>N/A</v>
      </c>
    </row>
    <row r="3339" spans="1:3" x14ac:dyDescent="0.3">
      <c r="B3339" t="s">
        <v>225</v>
      </c>
      <c r="C3339" t="str">
        <f>IF(ISNUMBER(FIND(B3339,'Full TS'!$R$2)),"YES","N/A")</f>
        <v>N/A</v>
      </c>
    </row>
    <row r="3340" spans="1:3" x14ac:dyDescent="0.3">
      <c r="B3340" t="s">
        <v>226</v>
      </c>
      <c r="C3340" t="str">
        <f>IF(ISNUMBER(FIND(B3340,'Full TS'!$R$2)),"YES","N/A")</f>
        <v>N/A</v>
      </c>
    </row>
    <row r="3342" spans="1:3" x14ac:dyDescent="0.3">
      <c r="A3342" s="27">
        <v>73</v>
      </c>
    </row>
    <row r="3343" spans="1:3" x14ac:dyDescent="0.3">
      <c r="B3343" t="s">
        <v>182</v>
      </c>
      <c r="C3343" t="s">
        <v>183</v>
      </c>
    </row>
    <row r="3344" spans="1:3" x14ac:dyDescent="0.3">
      <c r="B3344" t="s">
        <v>184</v>
      </c>
      <c r="C3344" t="str">
        <f>IF(ISNUMBER(FIND(B3344,'Full TS'!$R$2)),"YES","N/A")</f>
        <v>N/A</v>
      </c>
    </row>
    <row r="3345" spans="2:3" x14ac:dyDescent="0.3">
      <c r="B3345" t="s">
        <v>185</v>
      </c>
      <c r="C3345" t="str">
        <f>IF(ISNUMBER(FIND(B3345,'Full TS'!$R$2)),"YES","N/A")</f>
        <v>N/A</v>
      </c>
    </row>
    <row r="3346" spans="2:3" x14ac:dyDescent="0.3">
      <c r="B3346" t="s">
        <v>186</v>
      </c>
      <c r="C3346" t="str">
        <f>IF(ISNUMBER(FIND(B3346,'Full TS'!$R$2)),"YES","N/A")</f>
        <v>N/A</v>
      </c>
    </row>
    <row r="3347" spans="2:3" x14ac:dyDescent="0.3">
      <c r="B3347" t="s">
        <v>187</v>
      </c>
      <c r="C3347" t="str">
        <f>IF(ISNUMBER(FIND(B3347,'Full TS'!$R$2)),"YES","N/A")</f>
        <v>N/A</v>
      </c>
    </row>
    <row r="3348" spans="2:3" x14ac:dyDescent="0.3">
      <c r="B3348" t="s">
        <v>188</v>
      </c>
      <c r="C3348" t="str">
        <f>IF(ISNUMBER(FIND(B3348,'Full TS'!$R$2)),"YES","N/A")</f>
        <v>N/A</v>
      </c>
    </row>
    <row r="3349" spans="2:3" x14ac:dyDescent="0.3">
      <c r="B3349" t="s">
        <v>189</v>
      </c>
      <c r="C3349" t="str">
        <f>IF(ISNUMBER(FIND(B3349,'Full TS'!$R$2)),"YES","N/A")</f>
        <v>N/A</v>
      </c>
    </row>
    <row r="3350" spans="2:3" x14ac:dyDescent="0.3">
      <c r="B3350" t="s">
        <v>190</v>
      </c>
      <c r="C3350" t="str">
        <f>IF(ISNUMBER(FIND(B3350,'Full TS'!$R$2)),"YES","N/A")</f>
        <v>N/A</v>
      </c>
    </row>
    <row r="3351" spans="2:3" x14ac:dyDescent="0.3">
      <c r="B3351" t="s">
        <v>191</v>
      </c>
      <c r="C3351" t="str">
        <f>IF(ISNUMBER(FIND(B3351,'Full TS'!$R$2)),"YES","N/A")</f>
        <v>N/A</v>
      </c>
    </row>
    <row r="3352" spans="2:3" x14ac:dyDescent="0.3">
      <c r="B3352" t="s">
        <v>192</v>
      </c>
      <c r="C3352" t="str">
        <f>IF(ISNUMBER(FIND(B3352,'Full TS'!$R$2)),"YES","N/A")</f>
        <v>N/A</v>
      </c>
    </row>
    <row r="3353" spans="2:3" x14ac:dyDescent="0.3">
      <c r="B3353" t="s">
        <v>193</v>
      </c>
      <c r="C3353" t="str">
        <f>IF(ISNUMBER(FIND(B3353,'Full TS'!$R$2)),"YES","N/A")</f>
        <v>N/A</v>
      </c>
    </row>
    <row r="3354" spans="2:3" x14ac:dyDescent="0.3">
      <c r="B3354" t="s">
        <v>194</v>
      </c>
      <c r="C3354" t="str">
        <f>IF(ISNUMBER(FIND(B3354,'Full TS'!$R$2)),"YES","N/A")</f>
        <v>N/A</v>
      </c>
    </row>
    <row r="3355" spans="2:3" x14ac:dyDescent="0.3">
      <c r="B3355" t="s">
        <v>195</v>
      </c>
      <c r="C3355" t="str">
        <f>IF(ISNUMBER(FIND(B3355,'Full TS'!$R$2)),"YES","N/A")</f>
        <v>N/A</v>
      </c>
    </row>
    <row r="3356" spans="2:3" x14ac:dyDescent="0.3">
      <c r="B3356" t="s">
        <v>196</v>
      </c>
      <c r="C3356" t="str">
        <f>IF(ISNUMBER(FIND(B3356,'Full TS'!$R$2)),"YES","N/A")</f>
        <v>N/A</v>
      </c>
    </row>
    <row r="3357" spans="2:3" x14ac:dyDescent="0.3">
      <c r="B3357" t="s">
        <v>197</v>
      </c>
      <c r="C3357" t="str">
        <f>IF(ISNUMBER(FIND(B3357,'Full TS'!$R$2)),"YES","N/A")</f>
        <v>N/A</v>
      </c>
    </row>
    <row r="3358" spans="2:3" x14ac:dyDescent="0.3">
      <c r="B3358" t="s">
        <v>198</v>
      </c>
      <c r="C3358" t="str">
        <f>IF(ISNUMBER(FIND(B3358,'Full TS'!$R$2)),"YES","N/A")</f>
        <v>N/A</v>
      </c>
    </row>
    <row r="3359" spans="2:3" x14ac:dyDescent="0.3">
      <c r="B3359" t="s">
        <v>199</v>
      </c>
      <c r="C3359" t="str">
        <f>IF(ISNUMBER(FIND(B3359,'Full TS'!$R$2)),"YES","N/A")</f>
        <v>N/A</v>
      </c>
    </row>
    <row r="3360" spans="2:3" x14ac:dyDescent="0.3">
      <c r="B3360" t="s">
        <v>200</v>
      </c>
      <c r="C3360" t="str">
        <f>IF(ISNUMBER(FIND(B3360,'Full TS'!$R$2)),"YES","N/A")</f>
        <v>N/A</v>
      </c>
    </row>
    <row r="3361" spans="2:3" x14ac:dyDescent="0.3">
      <c r="B3361" t="s">
        <v>201</v>
      </c>
      <c r="C3361" t="str">
        <f>IF(ISNUMBER(FIND(B3361,'Full TS'!$R$2)),"YES","N/A")</f>
        <v>N/A</v>
      </c>
    </row>
    <row r="3362" spans="2:3" x14ac:dyDescent="0.3">
      <c r="B3362" t="s">
        <v>202</v>
      </c>
      <c r="C3362" t="str">
        <f>IF(ISNUMBER(FIND(B3362,'Full TS'!$R$2)),"YES","N/A")</f>
        <v>N/A</v>
      </c>
    </row>
    <row r="3363" spans="2:3" x14ac:dyDescent="0.3">
      <c r="B3363" t="s">
        <v>203</v>
      </c>
      <c r="C3363" t="str">
        <f>IF(ISNUMBER(FIND(B3363,'Full TS'!$R$2)),"YES","N/A")</f>
        <v>N/A</v>
      </c>
    </row>
    <row r="3364" spans="2:3" x14ac:dyDescent="0.3">
      <c r="B3364" t="s">
        <v>204</v>
      </c>
      <c r="C3364" t="str">
        <f>IF(ISNUMBER(FIND(B3364,'Full TS'!$R$2)),"YES","N/A")</f>
        <v>N/A</v>
      </c>
    </row>
    <row r="3365" spans="2:3" x14ac:dyDescent="0.3">
      <c r="B3365" t="s">
        <v>205</v>
      </c>
      <c r="C3365" t="str">
        <f>IF(ISNUMBER(FIND(B3365,'Full TS'!$R$2)),"YES","N/A")</f>
        <v>N/A</v>
      </c>
    </row>
    <row r="3366" spans="2:3" x14ac:dyDescent="0.3">
      <c r="B3366" t="s">
        <v>206</v>
      </c>
      <c r="C3366" t="str">
        <f>IF(ISNUMBER(FIND(B3366,'Full TS'!$R$2)),"YES","N/A")</f>
        <v>N/A</v>
      </c>
    </row>
    <row r="3367" spans="2:3" x14ac:dyDescent="0.3">
      <c r="B3367" t="s">
        <v>207</v>
      </c>
      <c r="C3367" t="str">
        <f>IF(ISNUMBER(FIND(B3367,'Full TS'!$R$2)),"YES","N/A")</f>
        <v>N/A</v>
      </c>
    </row>
    <row r="3368" spans="2:3" x14ac:dyDescent="0.3">
      <c r="B3368" t="s">
        <v>208</v>
      </c>
      <c r="C3368" t="str">
        <f>IF(ISNUMBER(FIND(B3368,'Full TS'!$R$2)),"YES","N/A")</f>
        <v>N/A</v>
      </c>
    </row>
    <row r="3369" spans="2:3" x14ac:dyDescent="0.3">
      <c r="B3369" t="s">
        <v>209</v>
      </c>
      <c r="C3369" t="str">
        <f>IF(ISNUMBER(FIND(B3369,'Full TS'!$R$2)),"YES","N/A")</f>
        <v>N/A</v>
      </c>
    </row>
    <row r="3370" spans="2:3" x14ac:dyDescent="0.3">
      <c r="B3370" t="s">
        <v>210</v>
      </c>
      <c r="C3370" t="str">
        <f>IF(ISNUMBER(FIND(B3370,'Full TS'!$R$2)),"YES","N/A")</f>
        <v>N/A</v>
      </c>
    </row>
    <row r="3371" spans="2:3" x14ac:dyDescent="0.3">
      <c r="B3371" t="s">
        <v>211</v>
      </c>
      <c r="C3371" t="str">
        <f>IF(ISNUMBER(FIND(B3371,'Full TS'!$R$2)),"YES","N/A")</f>
        <v>N/A</v>
      </c>
    </row>
    <row r="3372" spans="2:3" x14ac:dyDescent="0.3">
      <c r="B3372" t="s">
        <v>199</v>
      </c>
      <c r="C3372" t="str">
        <f>IF(ISNUMBER(FIND(B3372,'Full TS'!$R$2)),"YES","N/A")</f>
        <v>N/A</v>
      </c>
    </row>
    <row r="3373" spans="2:3" x14ac:dyDescent="0.3">
      <c r="B3373" t="s">
        <v>212</v>
      </c>
      <c r="C3373" t="str">
        <f>IF(ISNUMBER(FIND(B3373,'Full TS'!$R$2)),"YES","N/A")</f>
        <v>N/A</v>
      </c>
    </row>
    <row r="3374" spans="2:3" x14ac:dyDescent="0.3">
      <c r="B3374" t="s">
        <v>213</v>
      </c>
      <c r="C3374" t="str">
        <f>IF(ISNUMBER(FIND(B3374,'Full TS'!$R$2)),"YES","N/A")</f>
        <v>N/A</v>
      </c>
    </row>
    <row r="3375" spans="2:3" x14ac:dyDescent="0.3">
      <c r="B3375" t="s">
        <v>214</v>
      </c>
      <c r="C3375" t="str">
        <f>IF(ISNUMBER(FIND(B3375,'Full TS'!$R$2)),"YES","N/A")</f>
        <v>N/A</v>
      </c>
    </row>
    <row r="3376" spans="2:3" x14ac:dyDescent="0.3">
      <c r="B3376" t="s">
        <v>215</v>
      </c>
      <c r="C3376" t="str">
        <f>IF(ISNUMBER(FIND(B3376,'Full TS'!$R$2)),"YES","N/A")</f>
        <v>N/A</v>
      </c>
    </row>
    <row r="3377" spans="1:3" x14ac:dyDescent="0.3">
      <c r="B3377" t="s">
        <v>216</v>
      </c>
      <c r="C3377" t="str">
        <f>IF(ISNUMBER(FIND(B3377,'Full TS'!$R$2)),"YES","N/A")</f>
        <v>N/A</v>
      </c>
    </row>
    <row r="3378" spans="1:3" x14ac:dyDescent="0.3">
      <c r="B3378" t="s">
        <v>217</v>
      </c>
      <c r="C3378" t="str">
        <f>IF(ISNUMBER(FIND(B3378,'Full TS'!$R$2)),"YES","N/A")</f>
        <v>N/A</v>
      </c>
    </row>
    <row r="3379" spans="1:3" x14ac:dyDescent="0.3">
      <c r="B3379" t="s">
        <v>218</v>
      </c>
      <c r="C3379" t="str">
        <f>IF(ISNUMBER(FIND(B3379,'Full TS'!$R$2)),"YES","N/A")</f>
        <v>N/A</v>
      </c>
    </row>
    <row r="3380" spans="1:3" x14ac:dyDescent="0.3">
      <c r="B3380" t="s">
        <v>219</v>
      </c>
      <c r="C3380" t="str">
        <f>IF(ISNUMBER(FIND(B3380,'Full TS'!$R$2)),"YES","N/A")</f>
        <v>N/A</v>
      </c>
    </row>
    <row r="3381" spans="1:3" x14ac:dyDescent="0.3">
      <c r="B3381" t="s">
        <v>220</v>
      </c>
      <c r="C3381" t="str">
        <f>IF(ISNUMBER(FIND(B3381,'Full TS'!$R$2)),"YES","N/A")</f>
        <v>N/A</v>
      </c>
    </row>
    <row r="3382" spans="1:3" x14ac:dyDescent="0.3">
      <c r="B3382" t="s">
        <v>221</v>
      </c>
      <c r="C3382" t="str">
        <f>IF(ISNUMBER(FIND(B3382,'Full TS'!$R$2)),"YES","N/A")</f>
        <v>N/A</v>
      </c>
    </row>
    <row r="3383" spans="1:3" x14ac:dyDescent="0.3">
      <c r="B3383" t="s">
        <v>222</v>
      </c>
      <c r="C3383" t="str">
        <f>IF(ISNUMBER(FIND(B3383,'Full TS'!$R$2)),"YES","N/A")</f>
        <v>N/A</v>
      </c>
    </row>
    <row r="3384" spans="1:3" x14ac:dyDescent="0.3">
      <c r="B3384" t="s">
        <v>223</v>
      </c>
      <c r="C3384" t="str">
        <f>IF(ISNUMBER(FIND(B3384,'Full TS'!$R$2)),"YES","N/A")</f>
        <v>N/A</v>
      </c>
    </row>
    <row r="3385" spans="1:3" x14ac:dyDescent="0.3">
      <c r="B3385" t="s">
        <v>224</v>
      </c>
      <c r="C3385" t="str">
        <f>IF(ISNUMBER(FIND(B3385,'Full TS'!$R$2)),"YES","N/A")</f>
        <v>N/A</v>
      </c>
    </row>
    <row r="3386" spans="1:3" x14ac:dyDescent="0.3">
      <c r="B3386" t="s">
        <v>225</v>
      </c>
      <c r="C3386" t="str">
        <f>IF(ISNUMBER(FIND(B3386,'Full TS'!$R$2)),"YES","N/A")</f>
        <v>N/A</v>
      </c>
    </row>
    <row r="3387" spans="1:3" x14ac:dyDescent="0.3">
      <c r="B3387" t="s">
        <v>226</v>
      </c>
      <c r="C3387" t="str">
        <f>IF(ISNUMBER(FIND(B3387,'Full TS'!$R$2)),"YES","N/A")</f>
        <v>N/A</v>
      </c>
    </row>
    <row r="3389" spans="1:3" x14ac:dyDescent="0.3">
      <c r="A3389" s="27">
        <v>74</v>
      </c>
    </row>
    <row r="3390" spans="1:3" x14ac:dyDescent="0.3">
      <c r="B3390" t="s">
        <v>182</v>
      </c>
      <c r="C3390" t="s">
        <v>183</v>
      </c>
    </row>
    <row r="3391" spans="1:3" x14ac:dyDescent="0.3">
      <c r="B3391" t="s">
        <v>184</v>
      </c>
      <c r="C3391" t="str">
        <f>IF(ISNUMBER(FIND(B3391,'Full TS'!$R$2)),"YES","N/A")</f>
        <v>N/A</v>
      </c>
    </row>
    <row r="3392" spans="1:3" x14ac:dyDescent="0.3">
      <c r="B3392" t="s">
        <v>185</v>
      </c>
      <c r="C3392" t="str">
        <f>IF(ISNUMBER(FIND(B3392,'Full TS'!$R$2)),"YES","N/A")</f>
        <v>N/A</v>
      </c>
    </row>
    <row r="3393" spans="2:3" x14ac:dyDescent="0.3">
      <c r="B3393" t="s">
        <v>186</v>
      </c>
      <c r="C3393" t="str">
        <f>IF(ISNUMBER(FIND(B3393,'Full TS'!$R$2)),"YES","N/A")</f>
        <v>N/A</v>
      </c>
    </row>
    <row r="3394" spans="2:3" x14ac:dyDescent="0.3">
      <c r="B3394" t="s">
        <v>187</v>
      </c>
      <c r="C3394" t="str">
        <f>IF(ISNUMBER(FIND(B3394,'Full TS'!$R$2)),"YES","N/A")</f>
        <v>N/A</v>
      </c>
    </row>
    <row r="3395" spans="2:3" x14ac:dyDescent="0.3">
      <c r="B3395" t="s">
        <v>188</v>
      </c>
      <c r="C3395" t="str">
        <f>IF(ISNUMBER(FIND(B3395,'Full TS'!$R$2)),"YES","N/A")</f>
        <v>N/A</v>
      </c>
    </row>
    <row r="3396" spans="2:3" x14ac:dyDescent="0.3">
      <c r="B3396" t="s">
        <v>189</v>
      </c>
      <c r="C3396" t="str">
        <f>IF(ISNUMBER(FIND(B3396,'Full TS'!$R$2)),"YES","N/A")</f>
        <v>N/A</v>
      </c>
    </row>
    <row r="3397" spans="2:3" x14ac:dyDescent="0.3">
      <c r="B3397" t="s">
        <v>190</v>
      </c>
      <c r="C3397" t="str">
        <f>IF(ISNUMBER(FIND(B3397,'Full TS'!$R$2)),"YES","N/A")</f>
        <v>N/A</v>
      </c>
    </row>
    <row r="3398" spans="2:3" x14ac:dyDescent="0.3">
      <c r="B3398" t="s">
        <v>191</v>
      </c>
      <c r="C3398" t="str">
        <f>IF(ISNUMBER(FIND(B3398,'Full TS'!$R$2)),"YES","N/A")</f>
        <v>N/A</v>
      </c>
    </row>
    <row r="3399" spans="2:3" x14ac:dyDescent="0.3">
      <c r="B3399" t="s">
        <v>192</v>
      </c>
      <c r="C3399" t="str">
        <f>IF(ISNUMBER(FIND(B3399,'Full TS'!$R$2)),"YES","N/A")</f>
        <v>N/A</v>
      </c>
    </row>
    <row r="3400" spans="2:3" x14ac:dyDescent="0.3">
      <c r="B3400" t="s">
        <v>193</v>
      </c>
      <c r="C3400" t="str">
        <f>IF(ISNUMBER(FIND(B3400,'Full TS'!$R$2)),"YES","N/A")</f>
        <v>N/A</v>
      </c>
    </row>
    <row r="3401" spans="2:3" x14ac:dyDescent="0.3">
      <c r="B3401" t="s">
        <v>194</v>
      </c>
      <c r="C3401" t="str">
        <f>IF(ISNUMBER(FIND(B3401,'Full TS'!$R$2)),"YES","N/A")</f>
        <v>N/A</v>
      </c>
    </row>
    <row r="3402" spans="2:3" x14ac:dyDescent="0.3">
      <c r="B3402" t="s">
        <v>195</v>
      </c>
      <c r="C3402" t="str">
        <f>IF(ISNUMBER(FIND(B3402,'Full TS'!$R$2)),"YES","N/A")</f>
        <v>N/A</v>
      </c>
    </row>
    <row r="3403" spans="2:3" x14ac:dyDescent="0.3">
      <c r="B3403" t="s">
        <v>196</v>
      </c>
      <c r="C3403" t="str">
        <f>IF(ISNUMBER(FIND(B3403,'Full TS'!$R$2)),"YES","N/A")</f>
        <v>N/A</v>
      </c>
    </row>
    <row r="3404" spans="2:3" x14ac:dyDescent="0.3">
      <c r="B3404" t="s">
        <v>197</v>
      </c>
      <c r="C3404" t="str">
        <f>IF(ISNUMBER(FIND(B3404,'Full TS'!$R$2)),"YES","N/A")</f>
        <v>N/A</v>
      </c>
    </row>
    <row r="3405" spans="2:3" x14ac:dyDescent="0.3">
      <c r="B3405" t="s">
        <v>198</v>
      </c>
      <c r="C3405" t="str">
        <f>IF(ISNUMBER(FIND(B3405,'Full TS'!$R$2)),"YES","N/A")</f>
        <v>N/A</v>
      </c>
    </row>
    <row r="3406" spans="2:3" x14ac:dyDescent="0.3">
      <c r="B3406" t="s">
        <v>199</v>
      </c>
      <c r="C3406" t="str">
        <f>IF(ISNUMBER(FIND(B3406,'Full TS'!$R$2)),"YES","N/A")</f>
        <v>N/A</v>
      </c>
    </row>
    <row r="3407" spans="2:3" x14ac:dyDescent="0.3">
      <c r="B3407" t="s">
        <v>200</v>
      </c>
      <c r="C3407" t="str">
        <f>IF(ISNUMBER(FIND(B3407,'Full TS'!$R$2)),"YES","N/A")</f>
        <v>N/A</v>
      </c>
    </row>
    <row r="3408" spans="2:3" x14ac:dyDescent="0.3">
      <c r="B3408" t="s">
        <v>201</v>
      </c>
      <c r="C3408" t="str">
        <f>IF(ISNUMBER(FIND(B3408,'Full TS'!$R$2)),"YES","N/A")</f>
        <v>N/A</v>
      </c>
    </row>
    <row r="3409" spans="2:3" x14ac:dyDescent="0.3">
      <c r="B3409" t="s">
        <v>202</v>
      </c>
      <c r="C3409" t="str">
        <f>IF(ISNUMBER(FIND(B3409,'Full TS'!$R$2)),"YES","N/A")</f>
        <v>N/A</v>
      </c>
    </row>
    <row r="3410" spans="2:3" x14ac:dyDescent="0.3">
      <c r="B3410" t="s">
        <v>203</v>
      </c>
      <c r="C3410" t="str">
        <f>IF(ISNUMBER(FIND(B3410,'Full TS'!$R$2)),"YES","N/A")</f>
        <v>N/A</v>
      </c>
    </row>
    <row r="3411" spans="2:3" x14ac:dyDescent="0.3">
      <c r="B3411" t="s">
        <v>204</v>
      </c>
      <c r="C3411" t="str">
        <f>IF(ISNUMBER(FIND(B3411,'Full TS'!$R$2)),"YES","N/A")</f>
        <v>N/A</v>
      </c>
    </row>
    <row r="3412" spans="2:3" x14ac:dyDescent="0.3">
      <c r="B3412" t="s">
        <v>205</v>
      </c>
      <c r="C3412" t="str">
        <f>IF(ISNUMBER(FIND(B3412,'Full TS'!$R$2)),"YES","N/A")</f>
        <v>N/A</v>
      </c>
    </row>
    <row r="3413" spans="2:3" x14ac:dyDescent="0.3">
      <c r="B3413" t="s">
        <v>206</v>
      </c>
      <c r="C3413" t="str">
        <f>IF(ISNUMBER(FIND(B3413,'Full TS'!$R$2)),"YES","N/A")</f>
        <v>N/A</v>
      </c>
    </row>
    <row r="3414" spans="2:3" x14ac:dyDescent="0.3">
      <c r="B3414" t="s">
        <v>207</v>
      </c>
      <c r="C3414" t="str">
        <f>IF(ISNUMBER(FIND(B3414,'Full TS'!$R$2)),"YES","N/A")</f>
        <v>N/A</v>
      </c>
    </row>
    <row r="3415" spans="2:3" x14ac:dyDescent="0.3">
      <c r="B3415" t="s">
        <v>208</v>
      </c>
      <c r="C3415" t="str">
        <f>IF(ISNUMBER(FIND(B3415,'Full TS'!$R$2)),"YES","N/A")</f>
        <v>N/A</v>
      </c>
    </row>
    <row r="3416" spans="2:3" x14ac:dyDescent="0.3">
      <c r="B3416" t="s">
        <v>209</v>
      </c>
      <c r="C3416" t="str">
        <f>IF(ISNUMBER(FIND(B3416,'Full TS'!$R$2)),"YES","N/A")</f>
        <v>N/A</v>
      </c>
    </row>
    <row r="3417" spans="2:3" x14ac:dyDescent="0.3">
      <c r="B3417" t="s">
        <v>210</v>
      </c>
      <c r="C3417" t="str">
        <f>IF(ISNUMBER(FIND(B3417,'Full TS'!$R$2)),"YES","N/A")</f>
        <v>N/A</v>
      </c>
    </row>
    <row r="3418" spans="2:3" x14ac:dyDescent="0.3">
      <c r="B3418" t="s">
        <v>211</v>
      </c>
      <c r="C3418" t="str">
        <f>IF(ISNUMBER(FIND(B3418,'Full TS'!$R$2)),"YES","N/A")</f>
        <v>N/A</v>
      </c>
    </row>
    <row r="3419" spans="2:3" x14ac:dyDescent="0.3">
      <c r="B3419" t="s">
        <v>199</v>
      </c>
      <c r="C3419" t="str">
        <f>IF(ISNUMBER(FIND(B3419,'Full TS'!$R$2)),"YES","N/A")</f>
        <v>N/A</v>
      </c>
    </row>
    <row r="3420" spans="2:3" x14ac:dyDescent="0.3">
      <c r="B3420" t="s">
        <v>212</v>
      </c>
      <c r="C3420" t="str">
        <f>IF(ISNUMBER(FIND(B3420,'Full TS'!$R$2)),"YES","N/A")</f>
        <v>N/A</v>
      </c>
    </row>
    <row r="3421" spans="2:3" x14ac:dyDescent="0.3">
      <c r="B3421" t="s">
        <v>213</v>
      </c>
      <c r="C3421" t="str">
        <f>IF(ISNUMBER(FIND(B3421,'Full TS'!$R$2)),"YES","N/A")</f>
        <v>N/A</v>
      </c>
    </row>
    <row r="3422" spans="2:3" x14ac:dyDescent="0.3">
      <c r="B3422" t="s">
        <v>214</v>
      </c>
      <c r="C3422" t="str">
        <f>IF(ISNUMBER(FIND(B3422,'Full TS'!$R$2)),"YES","N/A")</f>
        <v>N/A</v>
      </c>
    </row>
    <row r="3423" spans="2:3" x14ac:dyDescent="0.3">
      <c r="B3423" t="s">
        <v>215</v>
      </c>
      <c r="C3423" t="str">
        <f>IF(ISNUMBER(FIND(B3423,'Full TS'!$R$2)),"YES","N/A")</f>
        <v>N/A</v>
      </c>
    </row>
    <row r="3424" spans="2:3" x14ac:dyDescent="0.3">
      <c r="B3424" t="s">
        <v>216</v>
      </c>
      <c r="C3424" t="str">
        <f>IF(ISNUMBER(FIND(B3424,'Full TS'!$R$2)),"YES","N/A")</f>
        <v>N/A</v>
      </c>
    </row>
    <row r="3425" spans="1:3" x14ac:dyDescent="0.3">
      <c r="B3425" t="s">
        <v>217</v>
      </c>
      <c r="C3425" t="str">
        <f>IF(ISNUMBER(FIND(B3425,'Full TS'!$R$2)),"YES","N/A")</f>
        <v>N/A</v>
      </c>
    </row>
    <row r="3426" spans="1:3" x14ac:dyDescent="0.3">
      <c r="B3426" t="s">
        <v>218</v>
      </c>
      <c r="C3426" t="str">
        <f>IF(ISNUMBER(FIND(B3426,'Full TS'!$R$2)),"YES","N/A")</f>
        <v>N/A</v>
      </c>
    </row>
    <row r="3427" spans="1:3" x14ac:dyDescent="0.3">
      <c r="B3427" t="s">
        <v>219</v>
      </c>
      <c r="C3427" t="str">
        <f>IF(ISNUMBER(FIND(B3427,'Full TS'!$R$2)),"YES","N/A")</f>
        <v>N/A</v>
      </c>
    </row>
    <row r="3428" spans="1:3" x14ac:dyDescent="0.3">
      <c r="B3428" t="s">
        <v>220</v>
      </c>
      <c r="C3428" t="str">
        <f>IF(ISNUMBER(FIND(B3428,'Full TS'!$R$2)),"YES","N/A")</f>
        <v>N/A</v>
      </c>
    </row>
    <row r="3429" spans="1:3" x14ac:dyDescent="0.3">
      <c r="B3429" t="s">
        <v>221</v>
      </c>
      <c r="C3429" t="str">
        <f>IF(ISNUMBER(FIND(B3429,'Full TS'!$R$2)),"YES","N/A")</f>
        <v>N/A</v>
      </c>
    </row>
    <row r="3430" spans="1:3" x14ac:dyDescent="0.3">
      <c r="B3430" t="s">
        <v>222</v>
      </c>
      <c r="C3430" t="str">
        <f>IF(ISNUMBER(FIND(B3430,'Full TS'!$R$2)),"YES","N/A")</f>
        <v>N/A</v>
      </c>
    </row>
    <row r="3431" spans="1:3" x14ac:dyDescent="0.3">
      <c r="B3431" t="s">
        <v>223</v>
      </c>
      <c r="C3431" t="str">
        <f>IF(ISNUMBER(FIND(B3431,'Full TS'!$R$2)),"YES","N/A")</f>
        <v>N/A</v>
      </c>
    </row>
    <row r="3432" spans="1:3" x14ac:dyDescent="0.3">
      <c r="B3432" t="s">
        <v>224</v>
      </c>
      <c r="C3432" t="str">
        <f>IF(ISNUMBER(FIND(B3432,'Full TS'!$R$2)),"YES","N/A")</f>
        <v>N/A</v>
      </c>
    </row>
    <row r="3433" spans="1:3" x14ac:dyDescent="0.3">
      <c r="B3433" t="s">
        <v>225</v>
      </c>
      <c r="C3433" t="str">
        <f>IF(ISNUMBER(FIND(B3433,'Full TS'!$R$2)),"YES","N/A")</f>
        <v>N/A</v>
      </c>
    </row>
    <row r="3434" spans="1:3" x14ac:dyDescent="0.3">
      <c r="B3434" t="s">
        <v>226</v>
      </c>
      <c r="C3434" t="str">
        <f>IF(ISNUMBER(FIND(B3434,'Full TS'!$R$2)),"YES","N/A")</f>
        <v>N/A</v>
      </c>
    </row>
    <row r="3436" spans="1:3" x14ac:dyDescent="0.3">
      <c r="A3436" s="27">
        <v>75</v>
      </c>
    </row>
    <row r="3437" spans="1:3" x14ac:dyDescent="0.3">
      <c r="B3437" t="s">
        <v>182</v>
      </c>
      <c r="C3437" t="s">
        <v>183</v>
      </c>
    </row>
    <row r="3438" spans="1:3" x14ac:dyDescent="0.3">
      <c r="B3438" t="s">
        <v>184</v>
      </c>
      <c r="C3438" t="str">
        <f>IF(ISNUMBER(FIND(B3438,'Full TS'!$R$2)),"YES","N/A")</f>
        <v>N/A</v>
      </c>
    </row>
    <row r="3439" spans="1:3" x14ac:dyDescent="0.3">
      <c r="B3439" t="s">
        <v>185</v>
      </c>
      <c r="C3439" t="str">
        <f>IF(ISNUMBER(FIND(B3439,'Full TS'!$R$2)),"YES","N/A")</f>
        <v>N/A</v>
      </c>
    </row>
    <row r="3440" spans="1:3" x14ac:dyDescent="0.3">
      <c r="B3440" t="s">
        <v>186</v>
      </c>
      <c r="C3440" t="str">
        <f>IF(ISNUMBER(FIND(B3440,'Full TS'!$R$2)),"YES","N/A")</f>
        <v>N/A</v>
      </c>
    </row>
    <row r="3441" spans="2:3" x14ac:dyDescent="0.3">
      <c r="B3441" t="s">
        <v>187</v>
      </c>
      <c r="C3441" t="str">
        <f>IF(ISNUMBER(FIND(B3441,'Full TS'!$R$2)),"YES","N/A")</f>
        <v>N/A</v>
      </c>
    </row>
    <row r="3442" spans="2:3" x14ac:dyDescent="0.3">
      <c r="B3442" t="s">
        <v>188</v>
      </c>
      <c r="C3442" t="str">
        <f>IF(ISNUMBER(FIND(B3442,'Full TS'!$R$2)),"YES","N/A")</f>
        <v>N/A</v>
      </c>
    </row>
    <row r="3443" spans="2:3" x14ac:dyDescent="0.3">
      <c r="B3443" t="s">
        <v>189</v>
      </c>
      <c r="C3443" t="str">
        <f>IF(ISNUMBER(FIND(B3443,'Full TS'!$R$2)),"YES","N/A")</f>
        <v>N/A</v>
      </c>
    </row>
    <row r="3444" spans="2:3" x14ac:dyDescent="0.3">
      <c r="B3444" t="s">
        <v>190</v>
      </c>
      <c r="C3444" t="str">
        <f>IF(ISNUMBER(FIND(B3444,'Full TS'!$R$2)),"YES","N/A")</f>
        <v>N/A</v>
      </c>
    </row>
    <row r="3445" spans="2:3" x14ac:dyDescent="0.3">
      <c r="B3445" t="s">
        <v>191</v>
      </c>
      <c r="C3445" t="str">
        <f>IF(ISNUMBER(FIND(B3445,'Full TS'!$R$2)),"YES","N/A")</f>
        <v>N/A</v>
      </c>
    </row>
    <row r="3446" spans="2:3" x14ac:dyDescent="0.3">
      <c r="B3446" t="s">
        <v>192</v>
      </c>
      <c r="C3446" t="str">
        <f>IF(ISNUMBER(FIND(B3446,'Full TS'!$R$2)),"YES","N/A")</f>
        <v>N/A</v>
      </c>
    </row>
    <row r="3447" spans="2:3" x14ac:dyDescent="0.3">
      <c r="B3447" t="s">
        <v>193</v>
      </c>
      <c r="C3447" t="str">
        <f>IF(ISNUMBER(FIND(B3447,'Full TS'!$R$2)),"YES","N/A")</f>
        <v>N/A</v>
      </c>
    </row>
    <row r="3448" spans="2:3" x14ac:dyDescent="0.3">
      <c r="B3448" t="s">
        <v>194</v>
      </c>
      <c r="C3448" t="str">
        <f>IF(ISNUMBER(FIND(B3448,'Full TS'!$R$2)),"YES","N/A")</f>
        <v>N/A</v>
      </c>
    </row>
    <row r="3449" spans="2:3" x14ac:dyDescent="0.3">
      <c r="B3449" t="s">
        <v>195</v>
      </c>
      <c r="C3449" t="str">
        <f>IF(ISNUMBER(FIND(B3449,'Full TS'!$R$2)),"YES","N/A")</f>
        <v>N/A</v>
      </c>
    </row>
    <row r="3450" spans="2:3" x14ac:dyDescent="0.3">
      <c r="B3450" t="s">
        <v>196</v>
      </c>
      <c r="C3450" t="str">
        <f>IF(ISNUMBER(FIND(B3450,'Full TS'!$R$2)),"YES","N/A")</f>
        <v>N/A</v>
      </c>
    </row>
    <row r="3451" spans="2:3" x14ac:dyDescent="0.3">
      <c r="B3451" t="s">
        <v>197</v>
      </c>
      <c r="C3451" t="str">
        <f>IF(ISNUMBER(FIND(B3451,'Full TS'!$R$2)),"YES","N/A")</f>
        <v>N/A</v>
      </c>
    </row>
    <row r="3452" spans="2:3" x14ac:dyDescent="0.3">
      <c r="B3452" t="s">
        <v>198</v>
      </c>
      <c r="C3452" t="str">
        <f>IF(ISNUMBER(FIND(B3452,'Full TS'!$R$2)),"YES","N/A")</f>
        <v>N/A</v>
      </c>
    </row>
    <row r="3453" spans="2:3" x14ac:dyDescent="0.3">
      <c r="B3453" t="s">
        <v>199</v>
      </c>
      <c r="C3453" t="str">
        <f>IF(ISNUMBER(FIND(B3453,'Full TS'!$R$2)),"YES","N/A")</f>
        <v>N/A</v>
      </c>
    </row>
    <row r="3454" spans="2:3" x14ac:dyDescent="0.3">
      <c r="B3454" t="s">
        <v>200</v>
      </c>
      <c r="C3454" t="str">
        <f>IF(ISNUMBER(FIND(B3454,'Full TS'!$R$2)),"YES","N/A")</f>
        <v>N/A</v>
      </c>
    </row>
    <row r="3455" spans="2:3" x14ac:dyDescent="0.3">
      <c r="B3455" t="s">
        <v>201</v>
      </c>
      <c r="C3455" t="str">
        <f>IF(ISNUMBER(FIND(B3455,'Full TS'!$R$2)),"YES","N/A")</f>
        <v>N/A</v>
      </c>
    </row>
    <row r="3456" spans="2:3" x14ac:dyDescent="0.3">
      <c r="B3456" t="s">
        <v>202</v>
      </c>
      <c r="C3456" t="str">
        <f>IF(ISNUMBER(FIND(B3456,'Full TS'!$R$2)),"YES","N/A")</f>
        <v>N/A</v>
      </c>
    </row>
    <row r="3457" spans="2:3" x14ac:dyDescent="0.3">
      <c r="B3457" t="s">
        <v>203</v>
      </c>
      <c r="C3457" t="str">
        <f>IF(ISNUMBER(FIND(B3457,'Full TS'!$R$2)),"YES","N/A")</f>
        <v>N/A</v>
      </c>
    </row>
    <row r="3458" spans="2:3" x14ac:dyDescent="0.3">
      <c r="B3458" t="s">
        <v>204</v>
      </c>
      <c r="C3458" t="str">
        <f>IF(ISNUMBER(FIND(B3458,'Full TS'!$R$2)),"YES","N/A")</f>
        <v>N/A</v>
      </c>
    </row>
    <row r="3459" spans="2:3" x14ac:dyDescent="0.3">
      <c r="B3459" t="s">
        <v>205</v>
      </c>
      <c r="C3459" t="str">
        <f>IF(ISNUMBER(FIND(B3459,'Full TS'!$R$2)),"YES","N/A")</f>
        <v>N/A</v>
      </c>
    </row>
    <row r="3460" spans="2:3" x14ac:dyDescent="0.3">
      <c r="B3460" t="s">
        <v>206</v>
      </c>
      <c r="C3460" t="str">
        <f>IF(ISNUMBER(FIND(B3460,'Full TS'!$R$2)),"YES","N/A")</f>
        <v>N/A</v>
      </c>
    </row>
    <row r="3461" spans="2:3" x14ac:dyDescent="0.3">
      <c r="B3461" t="s">
        <v>207</v>
      </c>
      <c r="C3461" t="str">
        <f>IF(ISNUMBER(FIND(B3461,'Full TS'!$R$2)),"YES","N/A")</f>
        <v>N/A</v>
      </c>
    </row>
    <row r="3462" spans="2:3" x14ac:dyDescent="0.3">
      <c r="B3462" t="s">
        <v>208</v>
      </c>
      <c r="C3462" t="str">
        <f>IF(ISNUMBER(FIND(B3462,'Full TS'!$R$2)),"YES","N/A")</f>
        <v>N/A</v>
      </c>
    </row>
    <row r="3463" spans="2:3" x14ac:dyDescent="0.3">
      <c r="B3463" t="s">
        <v>209</v>
      </c>
      <c r="C3463" t="str">
        <f>IF(ISNUMBER(FIND(B3463,'Full TS'!$R$2)),"YES","N/A")</f>
        <v>N/A</v>
      </c>
    </row>
    <row r="3464" spans="2:3" x14ac:dyDescent="0.3">
      <c r="B3464" t="s">
        <v>210</v>
      </c>
      <c r="C3464" t="str">
        <f>IF(ISNUMBER(FIND(B3464,'Full TS'!$R$2)),"YES","N/A")</f>
        <v>N/A</v>
      </c>
    </row>
    <row r="3465" spans="2:3" x14ac:dyDescent="0.3">
      <c r="B3465" t="s">
        <v>211</v>
      </c>
      <c r="C3465" t="str">
        <f>IF(ISNUMBER(FIND(B3465,'Full TS'!$R$2)),"YES","N/A")</f>
        <v>N/A</v>
      </c>
    </row>
    <row r="3466" spans="2:3" x14ac:dyDescent="0.3">
      <c r="B3466" t="s">
        <v>199</v>
      </c>
      <c r="C3466" t="str">
        <f>IF(ISNUMBER(FIND(B3466,'Full TS'!$R$2)),"YES","N/A")</f>
        <v>N/A</v>
      </c>
    </row>
    <row r="3467" spans="2:3" x14ac:dyDescent="0.3">
      <c r="B3467" t="s">
        <v>212</v>
      </c>
      <c r="C3467" t="str">
        <f>IF(ISNUMBER(FIND(B3467,'Full TS'!$R$2)),"YES","N/A")</f>
        <v>N/A</v>
      </c>
    </row>
    <row r="3468" spans="2:3" x14ac:dyDescent="0.3">
      <c r="B3468" t="s">
        <v>213</v>
      </c>
      <c r="C3468" t="str">
        <f>IF(ISNUMBER(FIND(B3468,'Full TS'!$R$2)),"YES","N/A")</f>
        <v>N/A</v>
      </c>
    </row>
    <row r="3469" spans="2:3" x14ac:dyDescent="0.3">
      <c r="B3469" t="s">
        <v>214</v>
      </c>
      <c r="C3469" t="str">
        <f>IF(ISNUMBER(FIND(B3469,'Full TS'!$R$2)),"YES","N/A")</f>
        <v>N/A</v>
      </c>
    </row>
    <row r="3470" spans="2:3" x14ac:dyDescent="0.3">
      <c r="B3470" t="s">
        <v>215</v>
      </c>
      <c r="C3470" t="str">
        <f>IF(ISNUMBER(FIND(B3470,'Full TS'!$R$2)),"YES","N/A")</f>
        <v>N/A</v>
      </c>
    </row>
    <row r="3471" spans="2:3" x14ac:dyDescent="0.3">
      <c r="B3471" t="s">
        <v>216</v>
      </c>
      <c r="C3471" t="str">
        <f>IF(ISNUMBER(FIND(B3471,'Full TS'!$R$2)),"YES","N/A")</f>
        <v>N/A</v>
      </c>
    </row>
    <row r="3472" spans="2:3" x14ac:dyDescent="0.3">
      <c r="B3472" t="s">
        <v>217</v>
      </c>
      <c r="C3472" t="str">
        <f>IF(ISNUMBER(FIND(B3472,'Full TS'!$R$2)),"YES","N/A")</f>
        <v>N/A</v>
      </c>
    </row>
    <row r="3473" spans="1:3" x14ac:dyDescent="0.3">
      <c r="B3473" t="s">
        <v>218</v>
      </c>
      <c r="C3473" t="str">
        <f>IF(ISNUMBER(FIND(B3473,'Full TS'!$R$2)),"YES","N/A")</f>
        <v>N/A</v>
      </c>
    </row>
    <row r="3474" spans="1:3" x14ac:dyDescent="0.3">
      <c r="B3474" t="s">
        <v>219</v>
      </c>
      <c r="C3474" t="str">
        <f>IF(ISNUMBER(FIND(B3474,'Full TS'!$R$2)),"YES","N/A")</f>
        <v>N/A</v>
      </c>
    </row>
    <row r="3475" spans="1:3" x14ac:dyDescent="0.3">
      <c r="B3475" t="s">
        <v>220</v>
      </c>
      <c r="C3475" t="str">
        <f>IF(ISNUMBER(FIND(B3475,'Full TS'!$R$2)),"YES","N/A")</f>
        <v>N/A</v>
      </c>
    </row>
    <row r="3476" spans="1:3" x14ac:dyDescent="0.3">
      <c r="B3476" t="s">
        <v>221</v>
      </c>
      <c r="C3476" t="str">
        <f>IF(ISNUMBER(FIND(B3476,'Full TS'!$R$2)),"YES","N/A")</f>
        <v>N/A</v>
      </c>
    </row>
    <row r="3477" spans="1:3" x14ac:dyDescent="0.3">
      <c r="B3477" t="s">
        <v>222</v>
      </c>
      <c r="C3477" t="str">
        <f>IF(ISNUMBER(FIND(B3477,'Full TS'!$R$2)),"YES","N/A")</f>
        <v>N/A</v>
      </c>
    </row>
    <row r="3478" spans="1:3" x14ac:dyDescent="0.3">
      <c r="B3478" t="s">
        <v>223</v>
      </c>
      <c r="C3478" t="str">
        <f>IF(ISNUMBER(FIND(B3478,'Full TS'!$R$2)),"YES","N/A")</f>
        <v>N/A</v>
      </c>
    </row>
    <row r="3479" spans="1:3" x14ac:dyDescent="0.3">
      <c r="B3479" t="s">
        <v>224</v>
      </c>
      <c r="C3479" t="str">
        <f>IF(ISNUMBER(FIND(B3479,'Full TS'!$R$2)),"YES","N/A")</f>
        <v>N/A</v>
      </c>
    </row>
    <row r="3480" spans="1:3" x14ac:dyDescent="0.3">
      <c r="B3480" t="s">
        <v>225</v>
      </c>
      <c r="C3480" t="str">
        <f>IF(ISNUMBER(FIND(B3480,'Full TS'!$R$2)),"YES","N/A")</f>
        <v>N/A</v>
      </c>
    </row>
    <row r="3481" spans="1:3" x14ac:dyDescent="0.3">
      <c r="B3481" t="s">
        <v>226</v>
      </c>
      <c r="C3481" t="str">
        <f>IF(ISNUMBER(FIND(B3481,'Full TS'!$R$2)),"YES","N/A")</f>
        <v>N/A</v>
      </c>
    </row>
    <row r="3483" spans="1:3" x14ac:dyDescent="0.3">
      <c r="A3483" s="27">
        <v>76</v>
      </c>
    </row>
    <row r="3484" spans="1:3" x14ac:dyDescent="0.3">
      <c r="B3484" t="s">
        <v>182</v>
      </c>
      <c r="C3484" t="s">
        <v>183</v>
      </c>
    </row>
    <row r="3485" spans="1:3" x14ac:dyDescent="0.3">
      <c r="B3485" t="s">
        <v>184</v>
      </c>
      <c r="C3485" t="str">
        <f>IF(ISNUMBER(FIND(B3485,'Full TS'!$R$2)),"YES","N/A")</f>
        <v>N/A</v>
      </c>
    </row>
    <row r="3486" spans="1:3" x14ac:dyDescent="0.3">
      <c r="B3486" t="s">
        <v>185</v>
      </c>
      <c r="C3486" t="str">
        <f>IF(ISNUMBER(FIND(B3486,'Full TS'!$R$2)),"YES","N/A")</f>
        <v>N/A</v>
      </c>
    </row>
    <row r="3487" spans="1:3" x14ac:dyDescent="0.3">
      <c r="B3487" t="s">
        <v>186</v>
      </c>
      <c r="C3487" t="str">
        <f>IF(ISNUMBER(FIND(B3487,'Full TS'!$R$2)),"YES","N/A")</f>
        <v>N/A</v>
      </c>
    </row>
    <row r="3488" spans="1:3" x14ac:dyDescent="0.3">
      <c r="B3488" t="s">
        <v>187</v>
      </c>
      <c r="C3488" t="str">
        <f>IF(ISNUMBER(FIND(B3488,'Full TS'!$R$2)),"YES","N/A")</f>
        <v>N/A</v>
      </c>
    </row>
    <row r="3489" spans="2:3" x14ac:dyDescent="0.3">
      <c r="B3489" t="s">
        <v>188</v>
      </c>
      <c r="C3489" t="str">
        <f>IF(ISNUMBER(FIND(B3489,'Full TS'!$R$2)),"YES","N/A")</f>
        <v>N/A</v>
      </c>
    </row>
    <row r="3490" spans="2:3" x14ac:dyDescent="0.3">
      <c r="B3490" t="s">
        <v>189</v>
      </c>
      <c r="C3490" t="str">
        <f>IF(ISNUMBER(FIND(B3490,'Full TS'!$R$2)),"YES","N/A")</f>
        <v>N/A</v>
      </c>
    </row>
    <row r="3491" spans="2:3" x14ac:dyDescent="0.3">
      <c r="B3491" t="s">
        <v>190</v>
      </c>
      <c r="C3491" t="str">
        <f>IF(ISNUMBER(FIND(B3491,'Full TS'!$R$2)),"YES","N/A")</f>
        <v>N/A</v>
      </c>
    </row>
    <row r="3492" spans="2:3" x14ac:dyDescent="0.3">
      <c r="B3492" t="s">
        <v>191</v>
      </c>
      <c r="C3492" t="str">
        <f>IF(ISNUMBER(FIND(B3492,'Full TS'!$R$2)),"YES","N/A")</f>
        <v>N/A</v>
      </c>
    </row>
    <row r="3493" spans="2:3" x14ac:dyDescent="0.3">
      <c r="B3493" t="s">
        <v>192</v>
      </c>
      <c r="C3493" t="str">
        <f>IF(ISNUMBER(FIND(B3493,'Full TS'!$R$2)),"YES","N/A")</f>
        <v>N/A</v>
      </c>
    </row>
    <row r="3494" spans="2:3" x14ac:dyDescent="0.3">
      <c r="B3494" t="s">
        <v>193</v>
      </c>
      <c r="C3494" t="str">
        <f>IF(ISNUMBER(FIND(B3494,'Full TS'!$R$2)),"YES","N/A")</f>
        <v>N/A</v>
      </c>
    </row>
    <row r="3495" spans="2:3" x14ac:dyDescent="0.3">
      <c r="B3495" t="s">
        <v>194</v>
      </c>
      <c r="C3495" t="str">
        <f>IF(ISNUMBER(FIND(B3495,'Full TS'!$R$2)),"YES","N/A")</f>
        <v>N/A</v>
      </c>
    </row>
    <row r="3496" spans="2:3" x14ac:dyDescent="0.3">
      <c r="B3496" t="s">
        <v>195</v>
      </c>
      <c r="C3496" t="str">
        <f>IF(ISNUMBER(FIND(B3496,'Full TS'!$R$2)),"YES","N/A")</f>
        <v>N/A</v>
      </c>
    </row>
    <row r="3497" spans="2:3" x14ac:dyDescent="0.3">
      <c r="B3497" t="s">
        <v>196</v>
      </c>
      <c r="C3497" t="str">
        <f>IF(ISNUMBER(FIND(B3497,'Full TS'!$R$2)),"YES","N/A")</f>
        <v>N/A</v>
      </c>
    </row>
    <row r="3498" spans="2:3" x14ac:dyDescent="0.3">
      <c r="B3498" t="s">
        <v>197</v>
      </c>
      <c r="C3498" t="str">
        <f>IF(ISNUMBER(FIND(B3498,'Full TS'!$R$2)),"YES","N/A")</f>
        <v>N/A</v>
      </c>
    </row>
    <row r="3499" spans="2:3" x14ac:dyDescent="0.3">
      <c r="B3499" t="s">
        <v>198</v>
      </c>
      <c r="C3499" t="str">
        <f>IF(ISNUMBER(FIND(B3499,'Full TS'!$R$2)),"YES","N/A")</f>
        <v>N/A</v>
      </c>
    </row>
    <row r="3500" spans="2:3" x14ac:dyDescent="0.3">
      <c r="B3500" t="s">
        <v>199</v>
      </c>
      <c r="C3500" t="str">
        <f>IF(ISNUMBER(FIND(B3500,'Full TS'!$R$2)),"YES","N/A")</f>
        <v>N/A</v>
      </c>
    </row>
    <row r="3501" spans="2:3" x14ac:dyDescent="0.3">
      <c r="B3501" t="s">
        <v>200</v>
      </c>
      <c r="C3501" t="str">
        <f>IF(ISNUMBER(FIND(B3501,'Full TS'!$R$2)),"YES","N/A")</f>
        <v>N/A</v>
      </c>
    </row>
    <row r="3502" spans="2:3" x14ac:dyDescent="0.3">
      <c r="B3502" t="s">
        <v>201</v>
      </c>
      <c r="C3502" t="str">
        <f>IF(ISNUMBER(FIND(B3502,'Full TS'!$R$2)),"YES","N/A")</f>
        <v>N/A</v>
      </c>
    </row>
    <row r="3503" spans="2:3" x14ac:dyDescent="0.3">
      <c r="B3503" t="s">
        <v>202</v>
      </c>
      <c r="C3503" t="str">
        <f>IF(ISNUMBER(FIND(B3503,'Full TS'!$R$2)),"YES","N/A")</f>
        <v>N/A</v>
      </c>
    </row>
    <row r="3504" spans="2:3" x14ac:dyDescent="0.3">
      <c r="B3504" t="s">
        <v>203</v>
      </c>
      <c r="C3504" t="str">
        <f>IF(ISNUMBER(FIND(B3504,'Full TS'!$R$2)),"YES","N/A")</f>
        <v>N/A</v>
      </c>
    </row>
    <row r="3505" spans="2:3" x14ac:dyDescent="0.3">
      <c r="B3505" t="s">
        <v>204</v>
      </c>
      <c r="C3505" t="str">
        <f>IF(ISNUMBER(FIND(B3505,'Full TS'!$R$2)),"YES","N/A")</f>
        <v>N/A</v>
      </c>
    </row>
    <row r="3506" spans="2:3" x14ac:dyDescent="0.3">
      <c r="B3506" t="s">
        <v>205</v>
      </c>
      <c r="C3506" t="str">
        <f>IF(ISNUMBER(FIND(B3506,'Full TS'!$R$2)),"YES","N/A")</f>
        <v>N/A</v>
      </c>
    </row>
    <row r="3507" spans="2:3" x14ac:dyDescent="0.3">
      <c r="B3507" t="s">
        <v>206</v>
      </c>
      <c r="C3507" t="str">
        <f>IF(ISNUMBER(FIND(B3507,'Full TS'!$R$2)),"YES","N/A")</f>
        <v>N/A</v>
      </c>
    </row>
    <row r="3508" spans="2:3" x14ac:dyDescent="0.3">
      <c r="B3508" t="s">
        <v>207</v>
      </c>
      <c r="C3508" t="str">
        <f>IF(ISNUMBER(FIND(B3508,'Full TS'!$R$2)),"YES","N/A")</f>
        <v>N/A</v>
      </c>
    </row>
    <row r="3509" spans="2:3" x14ac:dyDescent="0.3">
      <c r="B3509" t="s">
        <v>208</v>
      </c>
      <c r="C3509" t="str">
        <f>IF(ISNUMBER(FIND(B3509,'Full TS'!$R$2)),"YES","N/A")</f>
        <v>N/A</v>
      </c>
    </row>
    <row r="3510" spans="2:3" x14ac:dyDescent="0.3">
      <c r="B3510" t="s">
        <v>209</v>
      </c>
      <c r="C3510" t="str">
        <f>IF(ISNUMBER(FIND(B3510,'Full TS'!$R$2)),"YES","N/A")</f>
        <v>N/A</v>
      </c>
    </row>
    <row r="3511" spans="2:3" x14ac:dyDescent="0.3">
      <c r="B3511" t="s">
        <v>210</v>
      </c>
      <c r="C3511" t="str">
        <f>IF(ISNUMBER(FIND(B3511,'Full TS'!$R$2)),"YES","N/A")</f>
        <v>N/A</v>
      </c>
    </row>
    <row r="3512" spans="2:3" x14ac:dyDescent="0.3">
      <c r="B3512" t="s">
        <v>211</v>
      </c>
      <c r="C3512" t="str">
        <f>IF(ISNUMBER(FIND(B3512,'Full TS'!$R$2)),"YES","N/A")</f>
        <v>N/A</v>
      </c>
    </row>
    <row r="3513" spans="2:3" x14ac:dyDescent="0.3">
      <c r="B3513" t="s">
        <v>199</v>
      </c>
      <c r="C3513" t="str">
        <f>IF(ISNUMBER(FIND(B3513,'Full TS'!$R$2)),"YES","N/A")</f>
        <v>N/A</v>
      </c>
    </row>
    <row r="3514" spans="2:3" x14ac:dyDescent="0.3">
      <c r="B3514" t="s">
        <v>212</v>
      </c>
      <c r="C3514" t="str">
        <f>IF(ISNUMBER(FIND(B3514,'Full TS'!$R$2)),"YES","N/A")</f>
        <v>N/A</v>
      </c>
    </row>
    <row r="3515" spans="2:3" x14ac:dyDescent="0.3">
      <c r="B3515" t="s">
        <v>213</v>
      </c>
      <c r="C3515" t="str">
        <f>IF(ISNUMBER(FIND(B3515,'Full TS'!$R$2)),"YES","N/A")</f>
        <v>N/A</v>
      </c>
    </row>
    <row r="3516" spans="2:3" x14ac:dyDescent="0.3">
      <c r="B3516" t="s">
        <v>214</v>
      </c>
      <c r="C3516" t="str">
        <f>IF(ISNUMBER(FIND(B3516,'Full TS'!$R$2)),"YES","N/A")</f>
        <v>N/A</v>
      </c>
    </row>
    <row r="3517" spans="2:3" x14ac:dyDescent="0.3">
      <c r="B3517" t="s">
        <v>215</v>
      </c>
      <c r="C3517" t="str">
        <f>IF(ISNUMBER(FIND(B3517,'Full TS'!$R$2)),"YES","N/A")</f>
        <v>N/A</v>
      </c>
    </row>
    <row r="3518" spans="2:3" x14ac:dyDescent="0.3">
      <c r="B3518" t="s">
        <v>216</v>
      </c>
      <c r="C3518" t="str">
        <f>IF(ISNUMBER(FIND(B3518,'Full TS'!$R$2)),"YES","N/A")</f>
        <v>N/A</v>
      </c>
    </row>
    <row r="3519" spans="2:3" x14ac:dyDescent="0.3">
      <c r="B3519" t="s">
        <v>217</v>
      </c>
      <c r="C3519" t="str">
        <f>IF(ISNUMBER(FIND(B3519,'Full TS'!$R$2)),"YES","N/A")</f>
        <v>N/A</v>
      </c>
    </row>
    <row r="3520" spans="2:3" x14ac:dyDescent="0.3">
      <c r="B3520" t="s">
        <v>218</v>
      </c>
      <c r="C3520" t="str">
        <f>IF(ISNUMBER(FIND(B3520,'Full TS'!$R$2)),"YES","N/A")</f>
        <v>N/A</v>
      </c>
    </row>
    <row r="3521" spans="1:3" x14ac:dyDescent="0.3">
      <c r="B3521" t="s">
        <v>219</v>
      </c>
      <c r="C3521" t="str">
        <f>IF(ISNUMBER(FIND(B3521,'Full TS'!$R$2)),"YES","N/A")</f>
        <v>N/A</v>
      </c>
    </row>
    <row r="3522" spans="1:3" x14ac:dyDescent="0.3">
      <c r="B3522" t="s">
        <v>220</v>
      </c>
      <c r="C3522" t="str">
        <f>IF(ISNUMBER(FIND(B3522,'Full TS'!$R$2)),"YES","N/A")</f>
        <v>N/A</v>
      </c>
    </row>
    <row r="3523" spans="1:3" x14ac:dyDescent="0.3">
      <c r="B3523" t="s">
        <v>221</v>
      </c>
      <c r="C3523" t="str">
        <f>IF(ISNUMBER(FIND(B3523,'Full TS'!$R$2)),"YES","N/A")</f>
        <v>N/A</v>
      </c>
    </row>
    <row r="3524" spans="1:3" x14ac:dyDescent="0.3">
      <c r="B3524" t="s">
        <v>222</v>
      </c>
      <c r="C3524" t="str">
        <f>IF(ISNUMBER(FIND(B3524,'Full TS'!$R$2)),"YES","N/A")</f>
        <v>N/A</v>
      </c>
    </row>
    <row r="3525" spans="1:3" x14ac:dyDescent="0.3">
      <c r="B3525" t="s">
        <v>223</v>
      </c>
      <c r="C3525" t="str">
        <f>IF(ISNUMBER(FIND(B3525,'Full TS'!$R$2)),"YES","N/A")</f>
        <v>N/A</v>
      </c>
    </row>
    <row r="3526" spans="1:3" x14ac:dyDescent="0.3">
      <c r="B3526" t="s">
        <v>224</v>
      </c>
      <c r="C3526" t="str">
        <f>IF(ISNUMBER(FIND(B3526,'Full TS'!$R$2)),"YES","N/A")</f>
        <v>N/A</v>
      </c>
    </row>
    <row r="3527" spans="1:3" x14ac:dyDescent="0.3">
      <c r="B3527" t="s">
        <v>225</v>
      </c>
      <c r="C3527" t="str">
        <f>IF(ISNUMBER(FIND(B3527,'Full TS'!$R$2)),"YES","N/A")</f>
        <v>N/A</v>
      </c>
    </row>
    <row r="3528" spans="1:3" x14ac:dyDescent="0.3">
      <c r="B3528" t="s">
        <v>226</v>
      </c>
      <c r="C3528" t="str">
        <f>IF(ISNUMBER(FIND(B3528,'Full TS'!$R$2)),"YES","N/A")</f>
        <v>N/A</v>
      </c>
    </row>
    <row r="3530" spans="1:3" x14ac:dyDescent="0.3">
      <c r="A3530" s="27">
        <v>77</v>
      </c>
    </row>
    <row r="3531" spans="1:3" x14ac:dyDescent="0.3">
      <c r="B3531" t="s">
        <v>182</v>
      </c>
      <c r="C3531" t="s">
        <v>183</v>
      </c>
    </row>
    <row r="3532" spans="1:3" x14ac:dyDescent="0.3">
      <c r="B3532" t="s">
        <v>184</v>
      </c>
      <c r="C3532" t="str">
        <f>IF(ISNUMBER(FIND(B3532,'Full TS'!$R$2)),"YES","N/A")</f>
        <v>N/A</v>
      </c>
    </row>
    <row r="3533" spans="1:3" x14ac:dyDescent="0.3">
      <c r="B3533" t="s">
        <v>185</v>
      </c>
      <c r="C3533" t="str">
        <f>IF(ISNUMBER(FIND(B3533,'Full TS'!$R$2)),"YES","N/A")</f>
        <v>N/A</v>
      </c>
    </row>
    <row r="3534" spans="1:3" x14ac:dyDescent="0.3">
      <c r="B3534" t="s">
        <v>186</v>
      </c>
      <c r="C3534" t="str">
        <f>IF(ISNUMBER(FIND(B3534,'Full TS'!$R$2)),"YES","N/A")</f>
        <v>N/A</v>
      </c>
    </row>
    <row r="3535" spans="1:3" x14ac:dyDescent="0.3">
      <c r="B3535" t="s">
        <v>187</v>
      </c>
      <c r="C3535" t="str">
        <f>IF(ISNUMBER(FIND(B3535,'Full TS'!$R$2)),"YES","N/A")</f>
        <v>N/A</v>
      </c>
    </row>
    <row r="3536" spans="1:3" x14ac:dyDescent="0.3">
      <c r="B3536" t="s">
        <v>188</v>
      </c>
      <c r="C3536" t="str">
        <f>IF(ISNUMBER(FIND(B3536,'Full TS'!$R$2)),"YES","N/A")</f>
        <v>N/A</v>
      </c>
    </row>
    <row r="3537" spans="2:3" x14ac:dyDescent="0.3">
      <c r="B3537" t="s">
        <v>189</v>
      </c>
      <c r="C3537" t="str">
        <f>IF(ISNUMBER(FIND(B3537,'Full TS'!$R$2)),"YES","N/A")</f>
        <v>N/A</v>
      </c>
    </row>
    <row r="3538" spans="2:3" x14ac:dyDescent="0.3">
      <c r="B3538" t="s">
        <v>190</v>
      </c>
      <c r="C3538" t="str">
        <f>IF(ISNUMBER(FIND(B3538,'Full TS'!$R$2)),"YES","N/A")</f>
        <v>N/A</v>
      </c>
    </row>
    <row r="3539" spans="2:3" x14ac:dyDescent="0.3">
      <c r="B3539" t="s">
        <v>191</v>
      </c>
      <c r="C3539" t="str">
        <f>IF(ISNUMBER(FIND(B3539,'Full TS'!$R$2)),"YES","N/A")</f>
        <v>N/A</v>
      </c>
    </row>
    <row r="3540" spans="2:3" x14ac:dyDescent="0.3">
      <c r="B3540" t="s">
        <v>192</v>
      </c>
      <c r="C3540" t="str">
        <f>IF(ISNUMBER(FIND(B3540,'Full TS'!$R$2)),"YES","N/A")</f>
        <v>N/A</v>
      </c>
    </row>
    <row r="3541" spans="2:3" x14ac:dyDescent="0.3">
      <c r="B3541" t="s">
        <v>193</v>
      </c>
      <c r="C3541" t="str">
        <f>IF(ISNUMBER(FIND(B3541,'Full TS'!$R$2)),"YES","N/A")</f>
        <v>N/A</v>
      </c>
    </row>
    <row r="3542" spans="2:3" x14ac:dyDescent="0.3">
      <c r="B3542" t="s">
        <v>194</v>
      </c>
      <c r="C3542" t="str">
        <f>IF(ISNUMBER(FIND(B3542,'Full TS'!$R$2)),"YES","N/A")</f>
        <v>N/A</v>
      </c>
    </row>
    <row r="3543" spans="2:3" x14ac:dyDescent="0.3">
      <c r="B3543" t="s">
        <v>195</v>
      </c>
      <c r="C3543" t="str">
        <f>IF(ISNUMBER(FIND(B3543,'Full TS'!$R$2)),"YES","N/A")</f>
        <v>N/A</v>
      </c>
    </row>
    <row r="3544" spans="2:3" x14ac:dyDescent="0.3">
      <c r="B3544" t="s">
        <v>196</v>
      </c>
      <c r="C3544" t="str">
        <f>IF(ISNUMBER(FIND(B3544,'Full TS'!$R$2)),"YES","N/A")</f>
        <v>N/A</v>
      </c>
    </row>
    <row r="3545" spans="2:3" x14ac:dyDescent="0.3">
      <c r="B3545" t="s">
        <v>197</v>
      </c>
      <c r="C3545" t="str">
        <f>IF(ISNUMBER(FIND(B3545,'Full TS'!$R$2)),"YES","N/A")</f>
        <v>N/A</v>
      </c>
    </row>
    <row r="3546" spans="2:3" x14ac:dyDescent="0.3">
      <c r="B3546" t="s">
        <v>198</v>
      </c>
      <c r="C3546" t="str">
        <f>IF(ISNUMBER(FIND(B3546,'Full TS'!$R$2)),"YES","N/A")</f>
        <v>N/A</v>
      </c>
    </row>
    <row r="3547" spans="2:3" x14ac:dyDescent="0.3">
      <c r="B3547" t="s">
        <v>199</v>
      </c>
      <c r="C3547" t="str">
        <f>IF(ISNUMBER(FIND(B3547,'Full TS'!$R$2)),"YES","N/A")</f>
        <v>N/A</v>
      </c>
    </row>
    <row r="3548" spans="2:3" x14ac:dyDescent="0.3">
      <c r="B3548" t="s">
        <v>200</v>
      </c>
      <c r="C3548" t="str">
        <f>IF(ISNUMBER(FIND(B3548,'Full TS'!$R$2)),"YES","N/A")</f>
        <v>N/A</v>
      </c>
    </row>
    <row r="3549" spans="2:3" x14ac:dyDescent="0.3">
      <c r="B3549" t="s">
        <v>201</v>
      </c>
      <c r="C3549" t="str">
        <f>IF(ISNUMBER(FIND(B3549,'Full TS'!$R$2)),"YES","N/A")</f>
        <v>N/A</v>
      </c>
    </row>
    <row r="3550" spans="2:3" x14ac:dyDescent="0.3">
      <c r="B3550" t="s">
        <v>202</v>
      </c>
      <c r="C3550" t="str">
        <f>IF(ISNUMBER(FIND(B3550,'Full TS'!$R$2)),"YES","N/A")</f>
        <v>N/A</v>
      </c>
    </row>
    <row r="3551" spans="2:3" x14ac:dyDescent="0.3">
      <c r="B3551" t="s">
        <v>203</v>
      </c>
      <c r="C3551" t="str">
        <f>IF(ISNUMBER(FIND(B3551,'Full TS'!$R$2)),"YES","N/A")</f>
        <v>N/A</v>
      </c>
    </row>
    <row r="3552" spans="2:3" x14ac:dyDescent="0.3">
      <c r="B3552" t="s">
        <v>204</v>
      </c>
      <c r="C3552" t="str">
        <f>IF(ISNUMBER(FIND(B3552,'Full TS'!$R$2)),"YES","N/A")</f>
        <v>N/A</v>
      </c>
    </row>
    <row r="3553" spans="2:3" x14ac:dyDescent="0.3">
      <c r="B3553" t="s">
        <v>205</v>
      </c>
      <c r="C3553" t="str">
        <f>IF(ISNUMBER(FIND(B3553,'Full TS'!$R$2)),"YES","N/A")</f>
        <v>N/A</v>
      </c>
    </row>
    <row r="3554" spans="2:3" x14ac:dyDescent="0.3">
      <c r="B3554" t="s">
        <v>206</v>
      </c>
      <c r="C3554" t="str">
        <f>IF(ISNUMBER(FIND(B3554,'Full TS'!$R$2)),"YES","N/A")</f>
        <v>N/A</v>
      </c>
    </row>
    <row r="3555" spans="2:3" x14ac:dyDescent="0.3">
      <c r="B3555" t="s">
        <v>207</v>
      </c>
      <c r="C3555" t="str">
        <f>IF(ISNUMBER(FIND(B3555,'Full TS'!$R$2)),"YES","N/A")</f>
        <v>N/A</v>
      </c>
    </row>
    <row r="3556" spans="2:3" x14ac:dyDescent="0.3">
      <c r="B3556" t="s">
        <v>208</v>
      </c>
      <c r="C3556" t="str">
        <f>IF(ISNUMBER(FIND(B3556,'Full TS'!$R$2)),"YES","N/A")</f>
        <v>N/A</v>
      </c>
    </row>
    <row r="3557" spans="2:3" x14ac:dyDescent="0.3">
      <c r="B3557" t="s">
        <v>209</v>
      </c>
      <c r="C3557" t="str">
        <f>IF(ISNUMBER(FIND(B3557,'Full TS'!$R$2)),"YES","N/A")</f>
        <v>N/A</v>
      </c>
    </row>
    <row r="3558" spans="2:3" x14ac:dyDescent="0.3">
      <c r="B3558" t="s">
        <v>210</v>
      </c>
      <c r="C3558" t="str">
        <f>IF(ISNUMBER(FIND(B3558,'Full TS'!$R$2)),"YES","N/A")</f>
        <v>N/A</v>
      </c>
    </row>
    <row r="3559" spans="2:3" x14ac:dyDescent="0.3">
      <c r="B3559" t="s">
        <v>211</v>
      </c>
      <c r="C3559" t="str">
        <f>IF(ISNUMBER(FIND(B3559,'Full TS'!$R$2)),"YES","N/A")</f>
        <v>N/A</v>
      </c>
    </row>
    <row r="3560" spans="2:3" x14ac:dyDescent="0.3">
      <c r="B3560" t="s">
        <v>199</v>
      </c>
      <c r="C3560" t="str">
        <f>IF(ISNUMBER(FIND(B3560,'Full TS'!$R$2)),"YES","N/A")</f>
        <v>N/A</v>
      </c>
    </row>
    <row r="3561" spans="2:3" x14ac:dyDescent="0.3">
      <c r="B3561" t="s">
        <v>212</v>
      </c>
      <c r="C3561" t="str">
        <f>IF(ISNUMBER(FIND(B3561,'Full TS'!$R$2)),"YES","N/A")</f>
        <v>N/A</v>
      </c>
    </row>
    <row r="3562" spans="2:3" x14ac:dyDescent="0.3">
      <c r="B3562" t="s">
        <v>213</v>
      </c>
      <c r="C3562" t="str">
        <f>IF(ISNUMBER(FIND(B3562,'Full TS'!$R$2)),"YES","N/A")</f>
        <v>N/A</v>
      </c>
    </row>
    <row r="3563" spans="2:3" x14ac:dyDescent="0.3">
      <c r="B3563" t="s">
        <v>214</v>
      </c>
      <c r="C3563" t="str">
        <f>IF(ISNUMBER(FIND(B3563,'Full TS'!$R$2)),"YES","N/A")</f>
        <v>N/A</v>
      </c>
    </row>
    <row r="3564" spans="2:3" x14ac:dyDescent="0.3">
      <c r="B3564" t="s">
        <v>215</v>
      </c>
      <c r="C3564" t="str">
        <f>IF(ISNUMBER(FIND(B3564,'Full TS'!$R$2)),"YES","N/A")</f>
        <v>N/A</v>
      </c>
    </row>
    <row r="3565" spans="2:3" x14ac:dyDescent="0.3">
      <c r="B3565" t="s">
        <v>216</v>
      </c>
      <c r="C3565" t="str">
        <f>IF(ISNUMBER(FIND(B3565,'Full TS'!$R$2)),"YES","N/A")</f>
        <v>N/A</v>
      </c>
    </row>
    <row r="3566" spans="2:3" x14ac:dyDescent="0.3">
      <c r="B3566" t="s">
        <v>217</v>
      </c>
      <c r="C3566" t="str">
        <f>IF(ISNUMBER(FIND(B3566,'Full TS'!$R$2)),"YES","N/A")</f>
        <v>N/A</v>
      </c>
    </row>
    <row r="3567" spans="2:3" x14ac:dyDescent="0.3">
      <c r="B3567" t="s">
        <v>218</v>
      </c>
      <c r="C3567" t="str">
        <f>IF(ISNUMBER(FIND(B3567,'Full TS'!$R$2)),"YES","N/A")</f>
        <v>N/A</v>
      </c>
    </row>
    <row r="3568" spans="2:3" x14ac:dyDescent="0.3">
      <c r="B3568" t="s">
        <v>219</v>
      </c>
      <c r="C3568" t="str">
        <f>IF(ISNUMBER(FIND(B3568,'Full TS'!$R$2)),"YES","N/A")</f>
        <v>N/A</v>
      </c>
    </row>
    <row r="3569" spans="1:3" x14ac:dyDescent="0.3">
      <c r="B3569" t="s">
        <v>220</v>
      </c>
      <c r="C3569" t="str">
        <f>IF(ISNUMBER(FIND(B3569,'Full TS'!$R$2)),"YES","N/A")</f>
        <v>N/A</v>
      </c>
    </row>
    <row r="3570" spans="1:3" x14ac:dyDescent="0.3">
      <c r="B3570" t="s">
        <v>221</v>
      </c>
      <c r="C3570" t="str">
        <f>IF(ISNUMBER(FIND(B3570,'Full TS'!$R$2)),"YES","N/A")</f>
        <v>N/A</v>
      </c>
    </row>
    <row r="3571" spans="1:3" x14ac:dyDescent="0.3">
      <c r="B3571" t="s">
        <v>222</v>
      </c>
      <c r="C3571" t="str">
        <f>IF(ISNUMBER(FIND(B3571,'Full TS'!$R$2)),"YES","N/A")</f>
        <v>N/A</v>
      </c>
    </row>
    <row r="3572" spans="1:3" x14ac:dyDescent="0.3">
      <c r="B3572" t="s">
        <v>223</v>
      </c>
      <c r="C3572" t="str">
        <f>IF(ISNUMBER(FIND(B3572,'Full TS'!$R$2)),"YES","N/A")</f>
        <v>N/A</v>
      </c>
    </row>
    <row r="3573" spans="1:3" x14ac:dyDescent="0.3">
      <c r="B3573" t="s">
        <v>224</v>
      </c>
      <c r="C3573" t="str">
        <f>IF(ISNUMBER(FIND(B3573,'Full TS'!$R$2)),"YES","N/A")</f>
        <v>N/A</v>
      </c>
    </row>
    <row r="3574" spans="1:3" x14ac:dyDescent="0.3">
      <c r="B3574" t="s">
        <v>225</v>
      </c>
      <c r="C3574" t="str">
        <f>IF(ISNUMBER(FIND(B3574,'Full TS'!$R$2)),"YES","N/A")</f>
        <v>N/A</v>
      </c>
    </row>
    <row r="3575" spans="1:3" x14ac:dyDescent="0.3">
      <c r="B3575" t="s">
        <v>226</v>
      </c>
      <c r="C3575" t="str">
        <f>IF(ISNUMBER(FIND(B3575,'Full TS'!$R$2)),"YES","N/A")</f>
        <v>N/A</v>
      </c>
    </row>
    <row r="3577" spans="1:3" x14ac:dyDescent="0.3">
      <c r="A3577" s="27">
        <v>78</v>
      </c>
    </row>
    <row r="3578" spans="1:3" x14ac:dyDescent="0.3">
      <c r="B3578" t="s">
        <v>182</v>
      </c>
      <c r="C3578" t="s">
        <v>183</v>
      </c>
    </row>
    <row r="3579" spans="1:3" x14ac:dyDescent="0.3">
      <c r="B3579" t="s">
        <v>184</v>
      </c>
      <c r="C3579" t="str">
        <f>IF(ISNUMBER(FIND(B3579,'Full TS'!$R$2)),"YES","N/A")</f>
        <v>N/A</v>
      </c>
    </row>
    <row r="3580" spans="1:3" x14ac:dyDescent="0.3">
      <c r="B3580" t="s">
        <v>185</v>
      </c>
      <c r="C3580" t="str">
        <f>IF(ISNUMBER(FIND(B3580,'Full TS'!$R$2)),"YES","N/A")</f>
        <v>N/A</v>
      </c>
    </row>
    <row r="3581" spans="1:3" x14ac:dyDescent="0.3">
      <c r="B3581" t="s">
        <v>186</v>
      </c>
      <c r="C3581" t="str">
        <f>IF(ISNUMBER(FIND(B3581,'Full TS'!$R$2)),"YES","N/A")</f>
        <v>N/A</v>
      </c>
    </row>
    <row r="3582" spans="1:3" x14ac:dyDescent="0.3">
      <c r="B3582" t="s">
        <v>187</v>
      </c>
      <c r="C3582" t="str">
        <f>IF(ISNUMBER(FIND(B3582,'Full TS'!$R$2)),"YES","N/A")</f>
        <v>N/A</v>
      </c>
    </row>
    <row r="3583" spans="1:3" x14ac:dyDescent="0.3">
      <c r="B3583" t="s">
        <v>188</v>
      </c>
      <c r="C3583" t="str">
        <f>IF(ISNUMBER(FIND(B3583,'Full TS'!$R$2)),"YES","N/A")</f>
        <v>N/A</v>
      </c>
    </row>
    <row r="3584" spans="1:3" x14ac:dyDescent="0.3">
      <c r="B3584" t="s">
        <v>189</v>
      </c>
      <c r="C3584" t="str">
        <f>IF(ISNUMBER(FIND(B3584,'Full TS'!$R$2)),"YES","N/A")</f>
        <v>N/A</v>
      </c>
    </row>
    <row r="3585" spans="2:3" x14ac:dyDescent="0.3">
      <c r="B3585" t="s">
        <v>190</v>
      </c>
      <c r="C3585" t="str">
        <f>IF(ISNUMBER(FIND(B3585,'Full TS'!$R$2)),"YES","N/A")</f>
        <v>N/A</v>
      </c>
    </row>
    <row r="3586" spans="2:3" x14ac:dyDescent="0.3">
      <c r="B3586" t="s">
        <v>191</v>
      </c>
      <c r="C3586" t="str">
        <f>IF(ISNUMBER(FIND(B3586,'Full TS'!$R$2)),"YES","N/A")</f>
        <v>N/A</v>
      </c>
    </row>
    <row r="3587" spans="2:3" x14ac:dyDescent="0.3">
      <c r="B3587" t="s">
        <v>192</v>
      </c>
      <c r="C3587" t="str">
        <f>IF(ISNUMBER(FIND(B3587,'Full TS'!$R$2)),"YES","N/A")</f>
        <v>N/A</v>
      </c>
    </row>
    <row r="3588" spans="2:3" x14ac:dyDescent="0.3">
      <c r="B3588" t="s">
        <v>193</v>
      </c>
      <c r="C3588" t="str">
        <f>IF(ISNUMBER(FIND(B3588,'Full TS'!$R$2)),"YES","N/A")</f>
        <v>N/A</v>
      </c>
    </row>
    <row r="3589" spans="2:3" x14ac:dyDescent="0.3">
      <c r="B3589" t="s">
        <v>194</v>
      </c>
      <c r="C3589" t="str">
        <f>IF(ISNUMBER(FIND(B3589,'Full TS'!$R$2)),"YES","N/A")</f>
        <v>N/A</v>
      </c>
    </row>
    <row r="3590" spans="2:3" x14ac:dyDescent="0.3">
      <c r="B3590" t="s">
        <v>195</v>
      </c>
      <c r="C3590" t="str">
        <f>IF(ISNUMBER(FIND(B3590,'Full TS'!$R$2)),"YES","N/A")</f>
        <v>N/A</v>
      </c>
    </row>
    <row r="3591" spans="2:3" x14ac:dyDescent="0.3">
      <c r="B3591" t="s">
        <v>196</v>
      </c>
      <c r="C3591" t="str">
        <f>IF(ISNUMBER(FIND(B3591,'Full TS'!$R$2)),"YES","N/A")</f>
        <v>N/A</v>
      </c>
    </row>
    <row r="3592" spans="2:3" x14ac:dyDescent="0.3">
      <c r="B3592" t="s">
        <v>197</v>
      </c>
      <c r="C3592" t="str">
        <f>IF(ISNUMBER(FIND(B3592,'Full TS'!$R$2)),"YES","N/A")</f>
        <v>N/A</v>
      </c>
    </row>
    <row r="3593" spans="2:3" x14ac:dyDescent="0.3">
      <c r="B3593" t="s">
        <v>198</v>
      </c>
      <c r="C3593" t="str">
        <f>IF(ISNUMBER(FIND(B3593,'Full TS'!$R$2)),"YES","N/A")</f>
        <v>N/A</v>
      </c>
    </row>
    <row r="3594" spans="2:3" x14ac:dyDescent="0.3">
      <c r="B3594" t="s">
        <v>199</v>
      </c>
      <c r="C3594" t="str">
        <f>IF(ISNUMBER(FIND(B3594,'Full TS'!$R$2)),"YES","N/A")</f>
        <v>N/A</v>
      </c>
    </row>
    <row r="3595" spans="2:3" x14ac:dyDescent="0.3">
      <c r="B3595" t="s">
        <v>200</v>
      </c>
      <c r="C3595" t="str">
        <f>IF(ISNUMBER(FIND(B3595,'Full TS'!$R$2)),"YES","N/A")</f>
        <v>N/A</v>
      </c>
    </row>
    <row r="3596" spans="2:3" x14ac:dyDescent="0.3">
      <c r="B3596" t="s">
        <v>201</v>
      </c>
      <c r="C3596" t="str">
        <f>IF(ISNUMBER(FIND(B3596,'Full TS'!$R$2)),"YES","N/A")</f>
        <v>N/A</v>
      </c>
    </row>
    <row r="3597" spans="2:3" x14ac:dyDescent="0.3">
      <c r="B3597" t="s">
        <v>202</v>
      </c>
      <c r="C3597" t="str">
        <f>IF(ISNUMBER(FIND(B3597,'Full TS'!$R$2)),"YES","N/A")</f>
        <v>N/A</v>
      </c>
    </row>
    <row r="3598" spans="2:3" x14ac:dyDescent="0.3">
      <c r="B3598" t="s">
        <v>203</v>
      </c>
      <c r="C3598" t="str">
        <f>IF(ISNUMBER(FIND(B3598,'Full TS'!$R$2)),"YES","N/A")</f>
        <v>N/A</v>
      </c>
    </row>
    <row r="3599" spans="2:3" x14ac:dyDescent="0.3">
      <c r="B3599" t="s">
        <v>204</v>
      </c>
      <c r="C3599" t="str">
        <f>IF(ISNUMBER(FIND(B3599,'Full TS'!$R$2)),"YES","N/A")</f>
        <v>N/A</v>
      </c>
    </row>
    <row r="3600" spans="2:3" x14ac:dyDescent="0.3">
      <c r="B3600" t="s">
        <v>205</v>
      </c>
      <c r="C3600" t="str">
        <f>IF(ISNUMBER(FIND(B3600,'Full TS'!$R$2)),"YES","N/A")</f>
        <v>N/A</v>
      </c>
    </row>
    <row r="3601" spans="2:3" x14ac:dyDescent="0.3">
      <c r="B3601" t="s">
        <v>206</v>
      </c>
      <c r="C3601" t="str">
        <f>IF(ISNUMBER(FIND(B3601,'Full TS'!$R$2)),"YES","N/A")</f>
        <v>N/A</v>
      </c>
    </row>
    <row r="3602" spans="2:3" x14ac:dyDescent="0.3">
      <c r="B3602" t="s">
        <v>207</v>
      </c>
      <c r="C3602" t="str">
        <f>IF(ISNUMBER(FIND(B3602,'Full TS'!$R$2)),"YES","N/A")</f>
        <v>N/A</v>
      </c>
    </row>
    <row r="3603" spans="2:3" x14ac:dyDescent="0.3">
      <c r="B3603" t="s">
        <v>208</v>
      </c>
      <c r="C3603" t="str">
        <f>IF(ISNUMBER(FIND(B3603,'Full TS'!$R$2)),"YES","N/A")</f>
        <v>N/A</v>
      </c>
    </row>
    <row r="3604" spans="2:3" x14ac:dyDescent="0.3">
      <c r="B3604" t="s">
        <v>209</v>
      </c>
      <c r="C3604" t="str">
        <f>IF(ISNUMBER(FIND(B3604,'Full TS'!$R$2)),"YES","N/A")</f>
        <v>N/A</v>
      </c>
    </row>
    <row r="3605" spans="2:3" x14ac:dyDescent="0.3">
      <c r="B3605" t="s">
        <v>210</v>
      </c>
      <c r="C3605" t="str">
        <f>IF(ISNUMBER(FIND(B3605,'Full TS'!$R$2)),"YES","N/A")</f>
        <v>N/A</v>
      </c>
    </row>
    <row r="3606" spans="2:3" x14ac:dyDescent="0.3">
      <c r="B3606" t="s">
        <v>211</v>
      </c>
      <c r="C3606" t="str">
        <f>IF(ISNUMBER(FIND(B3606,'Full TS'!$R$2)),"YES","N/A")</f>
        <v>N/A</v>
      </c>
    </row>
    <row r="3607" spans="2:3" x14ac:dyDescent="0.3">
      <c r="B3607" t="s">
        <v>199</v>
      </c>
      <c r="C3607" t="str">
        <f>IF(ISNUMBER(FIND(B3607,'Full TS'!$R$2)),"YES","N/A")</f>
        <v>N/A</v>
      </c>
    </row>
    <row r="3608" spans="2:3" x14ac:dyDescent="0.3">
      <c r="B3608" t="s">
        <v>212</v>
      </c>
      <c r="C3608" t="str">
        <f>IF(ISNUMBER(FIND(B3608,'Full TS'!$R$2)),"YES","N/A")</f>
        <v>N/A</v>
      </c>
    </row>
    <row r="3609" spans="2:3" x14ac:dyDescent="0.3">
      <c r="B3609" t="s">
        <v>213</v>
      </c>
      <c r="C3609" t="str">
        <f>IF(ISNUMBER(FIND(B3609,'Full TS'!$R$2)),"YES","N/A")</f>
        <v>N/A</v>
      </c>
    </row>
    <row r="3610" spans="2:3" x14ac:dyDescent="0.3">
      <c r="B3610" t="s">
        <v>214</v>
      </c>
      <c r="C3610" t="str">
        <f>IF(ISNUMBER(FIND(B3610,'Full TS'!$R$2)),"YES","N/A")</f>
        <v>N/A</v>
      </c>
    </row>
    <row r="3611" spans="2:3" x14ac:dyDescent="0.3">
      <c r="B3611" t="s">
        <v>215</v>
      </c>
      <c r="C3611" t="str">
        <f>IF(ISNUMBER(FIND(B3611,'Full TS'!$R$2)),"YES","N/A")</f>
        <v>N/A</v>
      </c>
    </row>
    <row r="3612" spans="2:3" x14ac:dyDescent="0.3">
      <c r="B3612" t="s">
        <v>216</v>
      </c>
      <c r="C3612" t="str">
        <f>IF(ISNUMBER(FIND(B3612,'Full TS'!$R$2)),"YES","N/A")</f>
        <v>N/A</v>
      </c>
    </row>
    <row r="3613" spans="2:3" x14ac:dyDescent="0.3">
      <c r="B3613" t="s">
        <v>217</v>
      </c>
      <c r="C3613" t="str">
        <f>IF(ISNUMBER(FIND(B3613,'Full TS'!$R$2)),"YES","N/A")</f>
        <v>N/A</v>
      </c>
    </row>
    <row r="3614" spans="2:3" x14ac:dyDescent="0.3">
      <c r="B3614" t="s">
        <v>218</v>
      </c>
      <c r="C3614" t="str">
        <f>IF(ISNUMBER(FIND(B3614,'Full TS'!$R$2)),"YES","N/A")</f>
        <v>N/A</v>
      </c>
    </row>
    <row r="3615" spans="2:3" x14ac:dyDescent="0.3">
      <c r="B3615" t="s">
        <v>219</v>
      </c>
      <c r="C3615" t="str">
        <f>IF(ISNUMBER(FIND(B3615,'Full TS'!$R$2)),"YES","N/A")</f>
        <v>N/A</v>
      </c>
    </row>
    <row r="3616" spans="2:3" x14ac:dyDescent="0.3">
      <c r="B3616" t="s">
        <v>220</v>
      </c>
      <c r="C3616" t="str">
        <f>IF(ISNUMBER(FIND(B3616,'Full TS'!$R$2)),"YES","N/A")</f>
        <v>N/A</v>
      </c>
    </row>
    <row r="3617" spans="1:3" x14ac:dyDescent="0.3">
      <c r="B3617" t="s">
        <v>221</v>
      </c>
      <c r="C3617" t="str">
        <f>IF(ISNUMBER(FIND(B3617,'Full TS'!$R$2)),"YES","N/A")</f>
        <v>N/A</v>
      </c>
    </row>
    <row r="3618" spans="1:3" x14ac:dyDescent="0.3">
      <c r="B3618" t="s">
        <v>222</v>
      </c>
      <c r="C3618" t="str">
        <f>IF(ISNUMBER(FIND(B3618,'Full TS'!$R$2)),"YES","N/A")</f>
        <v>N/A</v>
      </c>
    </row>
    <row r="3619" spans="1:3" x14ac:dyDescent="0.3">
      <c r="B3619" t="s">
        <v>223</v>
      </c>
      <c r="C3619" t="str">
        <f>IF(ISNUMBER(FIND(B3619,'Full TS'!$R$2)),"YES","N/A")</f>
        <v>N/A</v>
      </c>
    </row>
    <row r="3620" spans="1:3" x14ac:dyDescent="0.3">
      <c r="B3620" t="s">
        <v>224</v>
      </c>
      <c r="C3620" t="str">
        <f>IF(ISNUMBER(FIND(B3620,'Full TS'!$R$2)),"YES","N/A")</f>
        <v>N/A</v>
      </c>
    </row>
    <row r="3621" spans="1:3" x14ac:dyDescent="0.3">
      <c r="B3621" t="s">
        <v>225</v>
      </c>
      <c r="C3621" t="str">
        <f>IF(ISNUMBER(FIND(B3621,'Full TS'!$R$2)),"YES","N/A")</f>
        <v>N/A</v>
      </c>
    </row>
    <row r="3622" spans="1:3" x14ac:dyDescent="0.3">
      <c r="B3622" t="s">
        <v>226</v>
      </c>
      <c r="C3622" t="str">
        <f>IF(ISNUMBER(FIND(B3622,'Full TS'!$R$2)),"YES","N/A")</f>
        <v>N/A</v>
      </c>
    </row>
    <row r="3624" spans="1:3" x14ac:dyDescent="0.3">
      <c r="A3624" s="27">
        <v>79</v>
      </c>
    </row>
    <row r="3625" spans="1:3" x14ac:dyDescent="0.3">
      <c r="B3625" t="s">
        <v>182</v>
      </c>
      <c r="C3625" t="s">
        <v>183</v>
      </c>
    </row>
    <row r="3626" spans="1:3" x14ac:dyDescent="0.3">
      <c r="B3626" t="s">
        <v>184</v>
      </c>
      <c r="C3626" t="str">
        <f>IF(ISNUMBER(FIND(B3626,'Full TS'!$R$2)),"YES","N/A")</f>
        <v>N/A</v>
      </c>
    </row>
    <row r="3627" spans="1:3" x14ac:dyDescent="0.3">
      <c r="B3627" t="s">
        <v>185</v>
      </c>
      <c r="C3627" t="str">
        <f>IF(ISNUMBER(FIND(B3627,'Full TS'!$R$2)),"YES","N/A")</f>
        <v>N/A</v>
      </c>
    </row>
    <row r="3628" spans="1:3" x14ac:dyDescent="0.3">
      <c r="B3628" t="s">
        <v>186</v>
      </c>
      <c r="C3628" t="str">
        <f>IF(ISNUMBER(FIND(B3628,'Full TS'!$R$2)),"YES","N/A")</f>
        <v>N/A</v>
      </c>
    </row>
    <row r="3629" spans="1:3" x14ac:dyDescent="0.3">
      <c r="B3629" t="s">
        <v>187</v>
      </c>
      <c r="C3629" t="str">
        <f>IF(ISNUMBER(FIND(B3629,'Full TS'!$R$2)),"YES","N/A")</f>
        <v>N/A</v>
      </c>
    </row>
    <row r="3630" spans="1:3" x14ac:dyDescent="0.3">
      <c r="B3630" t="s">
        <v>188</v>
      </c>
      <c r="C3630" t="str">
        <f>IF(ISNUMBER(FIND(B3630,'Full TS'!$R$2)),"YES","N/A")</f>
        <v>N/A</v>
      </c>
    </row>
    <row r="3631" spans="1:3" x14ac:dyDescent="0.3">
      <c r="B3631" t="s">
        <v>189</v>
      </c>
      <c r="C3631" t="str">
        <f>IF(ISNUMBER(FIND(B3631,'Full TS'!$R$2)),"YES","N/A")</f>
        <v>N/A</v>
      </c>
    </row>
    <row r="3632" spans="1:3" x14ac:dyDescent="0.3">
      <c r="B3632" t="s">
        <v>190</v>
      </c>
      <c r="C3632" t="str">
        <f>IF(ISNUMBER(FIND(B3632,'Full TS'!$R$2)),"YES","N/A")</f>
        <v>N/A</v>
      </c>
    </row>
    <row r="3633" spans="2:3" x14ac:dyDescent="0.3">
      <c r="B3633" t="s">
        <v>191</v>
      </c>
      <c r="C3633" t="str">
        <f>IF(ISNUMBER(FIND(B3633,'Full TS'!$R$2)),"YES","N/A")</f>
        <v>N/A</v>
      </c>
    </row>
    <row r="3634" spans="2:3" x14ac:dyDescent="0.3">
      <c r="B3634" t="s">
        <v>192</v>
      </c>
      <c r="C3634" t="str">
        <f>IF(ISNUMBER(FIND(B3634,'Full TS'!$R$2)),"YES","N/A")</f>
        <v>N/A</v>
      </c>
    </row>
    <row r="3635" spans="2:3" x14ac:dyDescent="0.3">
      <c r="B3635" t="s">
        <v>193</v>
      </c>
      <c r="C3635" t="str">
        <f>IF(ISNUMBER(FIND(B3635,'Full TS'!$R$2)),"YES","N/A")</f>
        <v>N/A</v>
      </c>
    </row>
    <row r="3636" spans="2:3" x14ac:dyDescent="0.3">
      <c r="B3636" t="s">
        <v>194</v>
      </c>
      <c r="C3636" t="str">
        <f>IF(ISNUMBER(FIND(B3636,'Full TS'!$R$2)),"YES","N/A")</f>
        <v>N/A</v>
      </c>
    </row>
    <row r="3637" spans="2:3" x14ac:dyDescent="0.3">
      <c r="B3637" t="s">
        <v>195</v>
      </c>
      <c r="C3637" t="str">
        <f>IF(ISNUMBER(FIND(B3637,'Full TS'!$R$2)),"YES","N/A")</f>
        <v>N/A</v>
      </c>
    </row>
    <row r="3638" spans="2:3" x14ac:dyDescent="0.3">
      <c r="B3638" t="s">
        <v>196</v>
      </c>
      <c r="C3638" t="str">
        <f>IF(ISNUMBER(FIND(B3638,'Full TS'!$R$2)),"YES","N/A")</f>
        <v>N/A</v>
      </c>
    </row>
    <row r="3639" spans="2:3" x14ac:dyDescent="0.3">
      <c r="B3639" t="s">
        <v>197</v>
      </c>
      <c r="C3639" t="str">
        <f>IF(ISNUMBER(FIND(B3639,'Full TS'!$R$2)),"YES","N/A")</f>
        <v>N/A</v>
      </c>
    </row>
    <row r="3640" spans="2:3" x14ac:dyDescent="0.3">
      <c r="B3640" t="s">
        <v>198</v>
      </c>
      <c r="C3640" t="str">
        <f>IF(ISNUMBER(FIND(B3640,'Full TS'!$R$2)),"YES","N/A")</f>
        <v>N/A</v>
      </c>
    </row>
    <row r="3641" spans="2:3" x14ac:dyDescent="0.3">
      <c r="B3641" t="s">
        <v>199</v>
      </c>
      <c r="C3641" t="str">
        <f>IF(ISNUMBER(FIND(B3641,'Full TS'!$R$2)),"YES","N/A")</f>
        <v>N/A</v>
      </c>
    </row>
    <row r="3642" spans="2:3" x14ac:dyDescent="0.3">
      <c r="B3642" t="s">
        <v>200</v>
      </c>
      <c r="C3642" t="str">
        <f>IF(ISNUMBER(FIND(B3642,'Full TS'!$R$2)),"YES","N/A")</f>
        <v>N/A</v>
      </c>
    </row>
    <row r="3643" spans="2:3" x14ac:dyDescent="0.3">
      <c r="B3643" t="s">
        <v>201</v>
      </c>
      <c r="C3643" t="str">
        <f>IF(ISNUMBER(FIND(B3643,'Full TS'!$R$2)),"YES","N/A")</f>
        <v>N/A</v>
      </c>
    </row>
    <row r="3644" spans="2:3" x14ac:dyDescent="0.3">
      <c r="B3644" t="s">
        <v>202</v>
      </c>
      <c r="C3644" t="str">
        <f>IF(ISNUMBER(FIND(B3644,'Full TS'!$R$2)),"YES","N/A")</f>
        <v>N/A</v>
      </c>
    </row>
    <row r="3645" spans="2:3" x14ac:dyDescent="0.3">
      <c r="B3645" t="s">
        <v>203</v>
      </c>
      <c r="C3645" t="str">
        <f>IF(ISNUMBER(FIND(B3645,'Full TS'!$R$2)),"YES","N/A")</f>
        <v>N/A</v>
      </c>
    </row>
    <row r="3646" spans="2:3" x14ac:dyDescent="0.3">
      <c r="B3646" t="s">
        <v>204</v>
      </c>
      <c r="C3646" t="str">
        <f>IF(ISNUMBER(FIND(B3646,'Full TS'!$R$2)),"YES","N/A")</f>
        <v>N/A</v>
      </c>
    </row>
    <row r="3647" spans="2:3" x14ac:dyDescent="0.3">
      <c r="B3647" t="s">
        <v>205</v>
      </c>
      <c r="C3647" t="str">
        <f>IF(ISNUMBER(FIND(B3647,'Full TS'!$R$2)),"YES","N/A")</f>
        <v>N/A</v>
      </c>
    </row>
    <row r="3648" spans="2:3" x14ac:dyDescent="0.3">
      <c r="B3648" t="s">
        <v>206</v>
      </c>
      <c r="C3648" t="str">
        <f>IF(ISNUMBER(FIND(B3648,'Full TS'!$R$2)),"YES","N/A")</f>
        <v>N/A</v>
      </c>
    </row>
    <row r="3649" spans="2:3" x14ac:dyDescent="0.3">
      <c r="B3649" t="s">
        <v>207</v>
      </c>
      <c r="C3649" t="str">
        <f>IF(ISNUMBER(FIND(B3649,'Full TS'!$R$2)),"YES","N/A")</f>
        <v>N/A</v>
      </c>
    </row>
    <row r="3650" spans="2:3" x14ac:dyDescent="0.3">
      <c r="B3650" t="s">
        <v>208</v>
      </c>
      <c r="C3650" t="str">
        <f>IF(ISNUMBER(FIND(B3650,'Full TS'!$R$2)),"YES","N/A")</f>
        <v>N/A</v>
      </c>
    </row>
    <row r="3651" spans="2:3" x14ac:dyDescent="0.3">
      <c r="B3651" t="s">
        <v>209</v>
      </c>
      <c r="C3651" t="str">
        <f>IF(ISNUMBER(FIND(B3651,'Full TS'!$R$2)),"YES","N/A")</f>
        <v>N/A</v>
      </c>
    </row>
    <row r="3652" spans="2:3" x14ac:dyDescent="0.3">
      <c r="B3652" t="s">
        <v>210</v>
      </c>
      <c r="C3652" t="str">
        <f>IF(ISNUMBER(FIND(B3652,'Full TS'!$R$2)),"YES","N/A")</f>
        <v>N/A</v>
      </c>
    </row>
    <row r="3653" spans="2:3" x14ac:dyDescent="0.3">
      <c r="B3653" t="s">
        <v>211</v>
      </c>
      <c r="C3653" t="str">
        <f>IF(ISNUMBER(FIND(B3653,'Full TS'!$R$2)),"YES","N/A")</f>
        <v>N/A</v>
      </c>
    </row>
    <row r="3654" spans="2:3" x14ac:dyDescent="0.3">
      <c r="B3654" t="s">
        <v>199</v>
      </c>
      <c r="C3654" t="str">
        <f>IF(ISNUMBER(FIND(B3654,'Full TS'!$R$2)),"YES","N/A")</f>
        <v>N/A</v>
      </c>
    </row>
    <row r="3655" spans="2:3" x14ac:dyDescent="0.3">
      <c r="B3655" t="s">
        <v>212</v>
      </c>
      <c r="C3655" t="str">
        <f>IF(ISNUMBER(FIND(B3655,'Full TS'!$R$2)),"YES","N/A")</f>
        <v>N/A</v>
      </c>
    </row>
    <row r="3656" spans="2:3" x14ac:dyDescent="0.3">
      <c r="B3656" t="s">
        <v>213</v>
      </c>
      <c r="C3656" t="str">
        <f>IF(ISNUMBER(FIND(B3656,'Full TS'!$R$2)),"YES","N/A")</f>
        <v>N/A</v>
      </c>
    </row>
    <row r="3657" spans="2:3" x14ac:dyDescent="0.3">
      <c r="B3657" t="s">
        <v>214</v>
      </c>
      <c r="C3657" t="str">
        <f>IF(ISNUMBER(FIND(B3657,'Full TS'!$R$2)),"YES","N/A")</f>
        <v>N/A</v>
      </c>
    </row>
    <row r="3658" spans="2:3" x14ac:dyDescent="0.3">
      <c r="B3658" t="s">
        <v>215</v>
      </c>
      <c r="C3658" t="str">
        <f>IF(ISNUMBER(FIND(B3658,'Full TS'!$R$2)),"YES","N/A")</f>
        <v>N/A</v>
      </c>
    </row>
    <row r="3659" spans="2:3" x14ac:dyDescent="0.3">
      <c r="B3659" t="s">
        <v>216</v>
      </c>
      <c r="C3659" t="str">
        <f>IF(ISNUMBER(FIND(B3659,'Full TS'!$R$2)),"YES","N/A")</f>
        <v>N/A</v>
      </c>
    </row>
    <row r="3660" spans="2:3" x14ac:dyDescent="0.3">
      <c r="B3660" t="s">
        <v>217</v>
      </c>
      <c r="C3660" t="str">
        <f>IF(ISNUMBER(FIND(B3660,'Full TS'!$R$2)),"YES","N/A")</f>
        <v>N/A</v>
      </c>
    </row>
    <row r="3661" spans="2:3" x14ac:dyDescent="0.3">
      <c r="B3661" t="s">
        <v>218</v>
      </c>
      <c r="C3661" t="str">
        <f>IF(ISNUMBER(FIND(B3661,'Full TS'!$R$2)),"YES","N/A")</f>
        <v>N/A</v>
      </c>
    </row>
    <row r="3662" spans="2:3" x14ac:dyDescent="0.3">
      <c r="B3662" t="s">
        <v>219</v>
      </c>
      <c r="C3662" t="str">
        <f>IF(ISNUMBER(FIND(B3662,'Full TS'!$R$2)),"YES","N/A")</f>
        <v>N/A</v>
      </c>
    </row>
    <row r="3663" spans="2:3" x14ac:dyDescent="0.3">
      <c r="B3663" t="s">
        <v>220</v>
      </c>
      <c r="C3663" t="str">
        <f>IF(ISNUMBER(FIND(B3663,'Full TS'!$R$2)),"YES","N/A")</f>
        <v>N/A</v>
      </c>
    </row>
    <row r="3664" spans="2:3" x14ac:dyDescent="0.3">
      <c r="B3664" t="s">
        <v>221</v>
      </c>
      <c r="C3664" t="str">
        <f>IF(ISNUMBER(FIND(B3664,'Full TS'!$R$2)),"YES","N/A")</f>
        <v>N/A</v>
      </c>
    </row>
    <row r="3665" spans="1:3" x14ac:dyDescent="0.3">
      <c r="B3665" t="s">
        <v>222</v>
      </c>
      <c r="C3665" t="str">
        <f>IF(ISNUMBER(FIND(B3665,'Full TS'!$R$2)),"YES","N/A")</f>
        <v>N/A</v>
      </c>
    </row>
    <row r="3666" spans="1:3" x14ac:dyDescent="0.3">
      <c r="B3666" t="s">
        <v>223</v>
      </c>
      <c r="C3666" t="str">
        <f>IF(ISNUMBER(FIND(B3666,'Full TS'!$R$2)),"YES","N/A")</f>
        <v>N/A</v>
      </c>
    </row>
    <row r="3667" spans="1:3" x14ac:dyDescent="0.3">
      <c r="B3667" t="s">
        <v>224</v>
      </c>
      <c r="C3667" t="str">
        <f>IF(ISNUMBER(FIND(B3667,'Full TS'!$R$2)),"YES","N/A")</f>
        <v>N/A</v>
      </c>
    </row>
    <row r="3668" spans="1:3" x14ac:dyDescent="0.3">
      <c r="B3668" t="s">
        <v>225</v>
      </c>
      <c r="C3668" t="str">
        <f>IF(ISNUMBER(FIND(B3668,'Full TS'!$R$2)),"YES","N/A")</f>
        <v>N/A</v>
      </c>
    </row>
    <row r="3669" spans="1:3" x14ac:dyDescent="0.3">
      <c r="B3669" t="s">
        <v>226</v>
      </c>
      <c r="C3669" t="str">
        <f>IF(ISNUMBER(FIND(B3669,'Full TS'!$R$2)),"YES","N/A")</f>
        <v>N/A</v>
      </c>
    </row>
    <row r="3671" spans="1:3" x14ac:dyDescent="0.3">
      <c r="A3671" s="27">
        <v>80</v>
      </c>
    </row>
    <row r="3672" spans="1:3" x14ac:dyDescent="0.3">
      <c r="B3672" t="s">
        <v>182</v>
      </c>
      <c r="C3672" t="s">
        <v>183</v>
      </c>
    </row>
    <row r="3673" spans="1:3" x14ac:dyDescent="0.3">
      <c r="B3673" t="s">
        <v>184</v>
      </c>
      <c r="C3673" t="str">
        <f>IF(ISNUMBER(FIND(B3673,'Full TS'!$R$2)),"YES","N/A")</f>
        <v>N/A</v>
      </c>
    </row>
    <row r="3674" spans="1:3" x14ac:dyDescent="0.3">
      <c r="B3674" t="s">
        <v>185</v>
      </c>
      <c r="C3674" t="str">
        <f>IF(ISNUMBER(FIND(B3674,'Full TS'!$R$2)),"YES","N/A")</f>
        <v>N/A</v>
      </c>
    </row>
    <row r="3675" spans="1:3" x14ac:dyDescent="0.3">
      <c r="B3675" t="s">
        <v>186</v>
      </c>
      <c r="C3675" t="str">
        <f>IF(ISNUMBER(FIND(B3675,'Full TS'!$R$2)),"YES","N/A")</f>
        <v>N/A</v>
      </c>
    </row>
    <row r="3676" spans="1:3" x14ac:dyDescent="0.3">
      <c r="B3676" t="s">
        <v>187</v>
      </c>
      <c r="C3676" t="str">
        <f>IF(ISNUMBER(FIND(B3676,'Full TS'!$R$2)),"YES","N/A")</f>
        <v>N/A</v>
      </c>
    </row>
    <row r="3677" spans="1:3" x14ac:dyDescent="0.3">
      <c r="B3677" t="s">
        <v>188</v>
      </c>
      <c r="C3677" t="str">
        <f>IF(ISNUMBER(FIND(B3677,'Full TS'!$R$2)),"YES","N/A")</f>
        <v>N/A</v>
      </c>
    </row>
    <row r="3678" spans="1:3" x14ac:dyDescent="0.3">
      <c r="B3678" t="s">
        <v>189</v>
      </c>
      <c r="C3678" t="str">
        <f>IF(ISNUMBER(FIND(B3678,'Full TS'!$R$2)),"YES","N/A")</f>
        <v>N/A</v>
      </c>
    </row>
    <row r="3679" spans="1:3" x14ac:dyDescent="0.3">
      <c r="B3679" t="s">
        <v>190</v>
      </c>
      <c r="C3679" t="str">
        <f>IF(ISNUMBER(FIND(B3679,'Full TS'!$R$2)),"YES","N/A")</f>
        <v>N/A</v>
      </c>
    </row>
    <row r="3680" spans="1:3" x14ac:dyDescent="0.3">
      <c r="B3680" t="s">
        <v>191</v>
      </c>
      <c r="C3680" t="str">
        <f>IF(ISNUMBER(FIND(B3680,'Full TS'!$R$2)),"YES","N/A")</f>
        <v>N/A</v>
      </c>
    </row>
    <row r="3681" spans="2:3" x14ac:dyDescent="0.3">
      <c r="B3681" t="s">
        <v>192</v>
      </c>
      <c r="C3681" t="str">
        <f>IF(ISNUMBER(FIND(B3681,'Full TS'!$R$2)),"YES","N/A")</f>
        <v>N/A</v>
      </c>
    </row>
    <row r="3682" spans="2:3" x14ac:dyDescent="0.3">
      <c r="B3682" t="s">
        <v>193</v>
      </c>
      <c r="C3682" t="str">
        <f>IF(ISNUMBER(FIND(B3682,'Full TS'!$R$2)),"YES","N/A")</f>
        <v>N/A</v>
      </c>
    </row>
    <row r="3683" spans="2:3" x14ac:dyDescent="0.3">
      <c r="B3683" t="s">
        <v>194</v>
      </c>
      <c r="C3683" t="str">
        <f>IF(ISNUMBER(FIND(B3683,'Full TS'!$R$2)),"YES","N/A")</f>
        <v>N/A</v>
      </c>
    </row>
    <row r="3684" spans="2:3" x14ac:dyDescent="0.3">
      <c r="B3684" t="s">
        <v>195</v>
      </c>
      <c r="C3684" t="str">
        <f>IF(ISNUMBER(FIND(B3684,'Full TS'!$R$2)),"YES","N/A")</f>
        <v>N/A</v>
      </c>
    </row>
    <row r="3685" spans="2:3" x14ac:dyDescent="0.3">
      <c r="B3685" t="s">
        <v>196</v>
      </c>
      <c r="C3685" t="str">
        <f>IF(ISNUMBER(FIND(B3685,'Full TS'!$R$2)),"YES","N/A")</f>
        <v>N/A</v>
      </c>
    </row>
    <row r="3686" spans="2:3" x14ac:dyDescent="0.3">
      <c r="B3686" t="s">
        <v>197</v>
      </c>
      <c r="C3686" t="str">
        <f>IF(ISNUMBER(FIND(B3686,'Full TS'!$R$2)),"YES","N/A")</f>
        <v>N/A</v>
      </c>
    </row>
    <row r="3687" spans="2:3" x14ac:dyDescent="0.3">
      <c r="B3687" t="s">
        <v>198</v>
      </c>
      <c r="C3687" t="str">
        <f>IF(ISNUMBER(FIND(B3687,'Full TS'!$R$2)),"YES","N/A")</f>
        <v>N/A</v>
      </c>
    </row>
    <row r="3688" spans="2:3" x14ac:dyDescent="0.3">
      <c r="B3688" t="s">
        <v>199</v>
      </c>
      <c r="C3688" t="str">
        <f>IF(ISNUMBER(FIND(B3688,'Full TS'!$R$2)),"YES","N/A")</f>
        <v>N/A</v>
      </c>
    </row>
    <row r="3689" spans="2:3" x14ac:dyDescent="0.3">
      <c r="B3689" t="s">
        <v>200</v>
      </c>
      <c r="C3689" t="str">
        <f>IF(ISNUMBER(FIND(B3689,'Full TS'!$R$2)),"YES","N/A")</f>
        <v>N/A</v>
      </c>
    </row>
    <row r="3690" spans="2:3" x14ac:dyDescent="0.3">
      <c r="B3690" t="s">
        <v>201</v>
      </c>
      <c r="C3690" t="str">
        <f>IF(ISNUMBER(FIND(B3690,'Full TS'!$R$2)),"YES","N/A")</f>
        <v>N/A</v>
      </c>
    </row>
    <row r="3691" spans="2:3" x14ac:dyDescent="0.3">
      <c r="B3691" t="s">
        <v>202</v>
      </c>
      <c r="C3691" t="str">
        <f>IF(ISNUMBER(FIND(B3691,'Full TS'!$R$2)),"YES","N/A")</f>
        <v>N/A</v>
      </c>
    </row>
    <row r="3692" spans="2:3" x14ac:dyDescent="0.3">
      <c r="B3692" t="s">
        <v>203</v>
      </c>
      <c r="C3692" t="str">
        <f>IF(ISNUMBER(FIND(B3692,'Full TS'!$R$2)),"YES","N/A")</f>
        <v>N/A</v>
      </c>
    </row>
    <row r="3693" spans="2:3" x14ac:dyDescent="0.3">
      <c r="B3693" t="s">
        <v>204</v>
      </c>
      <c r="C3693" t="str">
        <f>IF(ISNUMBER(FIND(B3693,'Full TS'!$R$2)),"YES","N/A")</f>
        <v>N/A</v>
      </c>
    </row>
    <row r="3694" spans="2:3" x14ac:dyDescent="0.3">
      <c r="B3694" t="s">
        <v>205</v>
      </c>
      <c r="C3694" t="str">
        <f>IF(ISNUMBER(FIND(B3694,'Full TS'!$R$2)),"YES","N/A")</f>
        <v>N/A</v>
      </c>
    </row>
    <row r="3695" spans="2:3" x14ac:dyDescent="0.3">
      <c r="B3695" t="s">
        <v>206</v>
      </c>
      <c r="C3695" t="str">
        <f>IF(ISNUMBER(FIND(B3695,'Full TS'!$R$2)),"YES","N/A")</f>
        <v>N/A</v>
      </c>
    </row>
    <row r="3696" spans="2:3" x14ac:dyDescent="0.3">
      <c r="B3696" t="s">
        <v>207</v>
      </c>
      <c r="C3696" t="str">
        <f>IF(ISNUMBER(FIND(B3696,'Full TS'!$R$2)),"YES","N/A")</f>
        <v>N/A</v>
      </c>
    </row>
    <row r="3697" spans="2:3" x14ac:dyDescent="0.3">
      <c r="B3697" t="s">
        <v>208</v>
      </c>
      <c r="C3697" t="str">
        <f>IF(ISNUMBER(FIND(B3697,'Full TS'!$R$2)),"YES","N/A")</f>
        <v>N/A</v>
      </c>
    </row>
    <row r="3698" spans="2:3" x14ac:dyDescent="0.3">
      <c r="B3698" t="s">
        <v>209</v>
      </c>
      <c r="C3698" t="str">
        <f>IF(ISNUMBER(FIND(B3698,'Full TS'!$R$2)),"YES","N/A")</f>
        <v>N/A</v>
      </c>
    </row>
    <row r="3699" spans="2:3" x14ac:dyDescent="0.3">
      <c r="B3699" t="s">
        <v>210</v>
      </c>
      <c r="C3699" t="str">
        <f>IF(ISNUMBER(FIND(B3699,'Full TS'!$R$2)),"YES","N/A")</f>
        <v>N/A</v>
      </c>
    </row>
    <row r="3700" spans="2:3" x14ac:dyDescent="0.3">
      <c r="B3700" t="s">
        <v>211</v>
      </c>
      <c r="C3700" t="str">
        <f>IF(ISNUMBER(FIND(B3700,'Full TS'!$R$2)),"YES","N/A")</f>
        <v>N/A</v>
      </c>
    </row>
    <row r="3701" spans="2:3" x14ac:dyDescent="0.3">
      <c r="B3701" t="s">
        <v>199</v>
      </c>
      <c r="C3701" t="str">
        <f>IF(ISNUMBER(FIND(B3701,'Full TS'!$R$2)),"YES","N/A")</f>
        <v>N/A</v>
      </c>
    </row>
    <row r="3702" spans="2:3" x14ac:dyDescent="0.3">
      <c r="B3702" t="s">
        <v>212</v>
      </c>
      <c r="C3702" t="str">
        <f>IF(ISNUMBER(FIND(B3702,'Full TS'!$R$2)),"YES","N/A")</f>
        <v>N/A</v>
      </c>
    </row>
    <row r="3703" spans="2:3" x14ac:dyDescent="0.3">
      <c r="B3703" t="s">
        <v>213</v>
      </c>
      <c r="C3703" t="str">
        <f>IF(ISNUMBER(FIND(B3703,'Full TS'!$R$2)),"YES","N/A")</f>
        <v>N/A</v>
      </c>
    </row>
    <row r="3704" spans="2:3" x14ac:dyDescent="0.3">
      <c r="B3704" t="s">
        <v>214</v>
      </c>
      <c r="C3704" t="str">
        <f>IF(ISNUMBER(FIND(B3704,'Full TS'!$R$2)),"YES","N/A")</f>
        <v>N/A</v>
      </c>
    </row>
    <row r="3705" spans="2:3" x14ac:dyDescent="0.3">
      <c r="B3705" t="s">
        <v>215</v>
      </c>
      <c r="C3705" t="str">
        <f>IF(ISNUMBER(FIND(B3705,'Full TS'!$R$2)),"YES","N/A")</f>
        <v>N/A</v>
      </c>
    </row>
    <row r="3706" spans="2:3" x14ac:dyDescent="0.3">
      <c r="B3706" t="s">
        <v>216</v>
      </c>
      <c r="C3706" t="str">
        <f>IF(ISNUMBER(FIND(B3706,'Full TS'!$R$2)),"YES","N/A")</f>
        <v>N/A</v>
      </c>
    </row>
    <row r="3707" spans="2:3" x14ac:dyDescent="0.3">
      <c r="B3707" t="s">
        <v>217</v>
      </c>
      <c r="C3707" t="str">
        <f>IF(ISNUMBER(FIND(B3707,'Full TS'!$R$2)),"YES","N/A")</f>
        <v>N/A</v>
      </c>
    </row>
    <row r="3708" spans="2:3" x14ac:dyDescent="0.3">
      <c r="B3708" t="s">
        <v>218</v>
      </c>
      <c r="C3708" t="str">
        <f>IF(ISNUMBER(FIND(B3708,'Full TS'!$R$2)),"YES","N/A")</f>
        <v>N/A</v>
      </c>
    </row>
    <row r="3709" spans="2:3" x14ac:dyDescent="0.3">
      <c r="B3709" t="s">
        <v>219</v>
      </c>
      <c r="C3709" t="str">
        <f>IF(ISNUMBER(FIND(B3709,'Full TS'!$R$2)),"YES","N/A")</f>
        <v>N/A</v>
      </c>
    </row>
    <row r="3710" spans="2:3" x14ac:dyDescent="0.3">
      <c r="B3710" t="s">
        <v>220</v>
      </c>
      <c r="C3710" t="str">
        <f>IF(ISNUMBER(FIND(B3710,'Full TS'!$R$2)),"YES","N/A")</f>
        <v>N/A</v>
      </c>
    </row>
    <row r="3711" spans="2:3" x14ac:dyDescent="0.3">
      <c r="B3711" t="s">
        <v>221</v>
      </c>
      <c r="C3711" t="str">
        <f>IF(ISNUMBER(FIND(B3711,'Full TS'!$R$2)),"YES","N/A")</f>
        <v>N/A</v>
      </c>
    </row>
    <row r="3712" spans="2:3" x14ac:dyDescent="0.3">
      <c r="B3712" t="s">
        <v>222</v>
      </c>
      <c r="C3712" t="str">
        <f>IF(ISNUMBER(FIND(B3712,'Full TS'!$R$2)),"YES","N/A")</f>
        <v>N/A</v>
      </c>
    </row>
    <row r="3713" spans="1:3" x14ac:dyDescent="0.3">
      <c r="B3713" t="s">
        <v>223</v>
      </c>
      <c r="C3713" t="str">
        <f>IF(ISNUMBER(FIND(B3713,'Full TS'!$R$2)),"YES","N/A")</f>
        <v>N/A</v>
      </c>
    </row>
    <row r="3714" spans="1:3" x14ac:dyDescent="0.3">
      <c r="B3714" t="s">
        <v>224</v>
      </c>
      <c r="C3714" t="str">
        <f>IF(ISNUMBER(FIND(B3714,'Full TS'!$R$2)),"YES","N/A")</f>
        <v>N/A</v>
      </c>
    </row>
    <row r="3715" spans="1:3" x14ac:dyDescent="0.3">
      <c r="B3715" t="s">
        <v>225</v>
      </c>
      <c r="C3715" t="str">
        <f>IF(ISNUMBER(FIND(B3715,'Full TS'!$R$2)),"YES","N/A")</f>
        <v>N/A</v>
      </c>
    </row>
    <row r="3716" spans="1:3" x14ac:dyDescent="0.3">
      <c r="B3716" t="s">
        <v>226</v>
      </c>
      <c r="C3716" t="str">
        <f>IF(ISNUMBER(FIND(B3716,'Full TS'!$R$2)),"YES","N/A")</f>
        <v>N/A</v>
      </c>
    </row>
    <row r="3718" spans="1:3" x14ac:dyDescent="0.3">
      <c r="A3718" s="27">
        <v>81</v>
      </c>
    </row>
    <row r="3719" spans="1:3" x14ac:dyDescent="0.3">
      <c r="B3719" t="s">
        <v>182</v>
      </c>
      <c r="C3719" t="s">
        <v>183</v>
      </c>
    </row>
    <row r="3720" spans="1:3" x14ac:dyDescent="0.3">
      <c r="B3720" t="s">
        <v>184</v>
      </c>
      <c r="C3720" t="str">
        <f>IF(ISNUMBER(FIND(B3720,'Full TS'!$R$2)),"YES","N/A")</f>
        <v>N/A</v>
      </c>
    </row>
    <row r="3721" spans="1:3" x14ac:dyDescent="0.3">
      <c r="B3721" t="s">
        <v>185</v>
      </c>
      <c r="C3721" t="str">
        <f>IF(ISNUMBER(FIND(B3721,'Full TS'!$R$2)),"YES","N/A")</f>
        <v>N/A</v>
      </c>
    </row>
    <row r="3722" spans="1:3" x14ac:dyDescent="0.3">
      <c r="B3722" t="s">
        <v>186</v>
      </c>
      <c r="C3722" t="str">
        <f>IF(ISNUMBER(FIND(B3722,'Full TS'!$R$2)),"YES","N/A")</f>
        <v>N/A</v>
      </c>
    </row>
    <row r="3723" spans="1:3" x14ac:dyDescent="0.3">
      <c r="B3723" t="s">
        <v>187</v>
      </c>
      <c r="C3723" t="str">
        <f>IF(ISNUMBER(FIND(B3723,'Full TS'!$R$2)),"YES","N/A")</f>
        <v>N/A</v>
      </c>
    </row>
    <row r="3724" spans="1:3" x14ac:dyDescent="0.3">
      <c r="B3724" t="s">
        <v>188</v>
      </c>
      <c r="C3724" t="str">
        <f>IF(ISNUMBER(FIND(B3724,'Full TS'!$R$2)),"YES","N/A")</f>
        <v>N/A</v>
      </c>
    </row>
    <row r="3725" spans="1:3" x14ac:dyDescent="0.3">
      <c r="B3725" t="s">
        <v>189</v>
      </c>
      <c r="C3725" t="str">
        <f>IF(ISNUMBER(FIND(B3725,'Full TS'!$R$2)),"YES","N/A")</f>
        <v>N/A</v>
      </c>
    </row>
    <row r="3726" spans="1:3" x14ac:dyDescent="0.3">
      <c r="B3726" t="s">
        <v>190</v>
      </c>
      <c r="C3726" t="str">
        <f>IF(ISNUMBER(FIND(B3726,'Full TS'!$R$2)),"YES","N/A")</f>
        <v>N/A</v>
      </c>
    </row>
    <row r="3727" spans="1:3" x14ac:dyDescent="0.3">
      <c r="B3727" t="s">
        <v>191</v>
      </c>
      <c r="C3727" t="str">
        <f>IF(ISNUMBER(FIND(B3727,'Full TS'!$R$2)),"YES","N/A")</f>
        <v>N/A</v>
      </c>
    </row>
    <row r="3728" spans="1:3" x14ac:dyDescent="0.3">
      <c r="B3728" t="s">
        <v>192</v>
      </c>
      <c r="C3728" t="str">
        <f>IF(ISNUMBER(FIND(B3728,'Full TS'!$R$2)),"YES","N/A")</f>
        <v>N/A</v>
      </c>
    </row>
    <row r="3729" spans="2:3" x14ac:dyDescent="0.3">
      <c r="B3729" t="s">
        <v>193</v>
      </c>
      <c r="C3729" t="str">
        <f>IF(ISNUMBER(FIND(B3729,'Full TS'!$R$2)),"YES","N/A")</f>
        <v>N/A</v>
      </c>
    </row>
    <row r="3730" spans="2:3" x14ac:dyDescent="0.3">
      <c r="B3730" t="s">
        <v>194</v>
      </c>
      <c r="C3730" t="str">
        <f>IF(ISNUMBER(FIND(B3730,'Full TS'!$R$2)),"YES","N/A")</f>
        <v>N/A</v>
      </c>
    </row>
    <row r="3731" spans="2:3" x14ac:dyDescent="0.3">
      <c r="B3731" t="s">
        <v>195</v>
      </c>
      <c r="C3731" t="str">
        <f>IF(ISNUMBER(FIND(B3731,'Full TS'!$R$2)),"YES","N/A")</f>
        <v>N/A</v>
      </c>
    </row>
    <row r="3732" spans="2:3" x14ac:dyDescent="0.3">
      <c r="B3732" t="s">
        <v>196</v>
      </c>
      <c r="C3732" t="str">
        <f>IF(ISNUMBER(FIND(B3732,'Full TS'!$R$2)),"YES","N/A")</f>
        <v>N/A</v>
      </c>
    </row>
    <row r="3733" spans="2:3" x14ac:dyDescent="0.3">
      <c r="B3733" t="s">
        <v>197</v>
      </c>
      <c r="C3733" t="str">
        <f>IF(ISNUMBER(FIND(B3733,'Full TS'!$R$2)),"YES","N/A")</f>
        <v>N/A</v>
      </c>
    </row>
    <row r="3734" spans="2:3" x14ac:dyDescent="0.3">
      <c r="B3734" t="s">
        <v>198</v>
      </c>
      <c r="C3734" t="str">
        <f>IF(ISNUMBER(FIND(B3734,'Full TS'!$R$2)),"YES","N/A")</f>
        <v>N/A</v>
      </c>
    </row>
    <row r="3735" spans="2:3" x14ac:dyDescent="0.3">
      <c r="B3735" t="s">
        <v>199</v>
      </c>
      <c r="C3735" t="str">
        <f>IF(ISNUMBER(FIND(B3735,'Full TS'!$R$2)),"YES","N/A")</f>
        <v>N/A</v>
      </c>
    </row>
    <row r="3736" spans="2:3" x14ac:dyDescent="0.3">
      <c r="B3736" t="s">
        <v>200</v>
      </c>
      <c r="C3736" t="str">
        <f>IF(ISNUMBER(FIND(B3736,'Full TS'!$R$2)),"YES","N/A")</f>
        <v>N/A</v>
      </c>
    </row>
    <row r="3737" spans="2:3" x14ac:dyDescent="0.3">
      <c r="B3737" t="s">
        <v>201</v>
      </c>
      <c r="C3737" t="str">
        <f>IF(ISNUMBER(FIND(B3737,'Full TS'!$R$2)),"YES","N/A")</f>
        <v>N/A</v>
      </c>
    </row>
    <row r="3738" spans="2:3" x14ac:dyDescent="0.3">
      <c r="B3738" t="s">
        <v>202</v>
      </c>
      <c r="C3738" t="str">
        <f>IF(ISNUMBER(FIND(B3738,'Full TS'!$R$2)),"YES","N/A")</f>
        <v>N/A</v>
      </c>
    </row>
    <row r="3739" spans="2:3" x14ac:dyDescent="0.3">
      <c r="B3739" t="s">
        <v>203</v>
      </c>
      <c r="C3739" t="str">
        <f>IF(ISNUMBER(FIND(B3739,'Full TS'!$R$2)),"YES","N/A")</f>
        <v>N/A</v>
      </c>
    </row>
    <row r="3740" spans="2:3" x14ac:dyDescent="0.3">
      <c r="B3740" t="s">
        <v>204</v>
      </c>
      <c r="C3740" t="str">
        <f>IF(ISNUMBER(FIND(B3740,'Full TS'!$R$2)),"YES","N/A")</f>
        <v>N/A</v>
      </c>
    </row>
    <row r="3741" spans="2:3" x14ac:dyDescent="0.3">
      <c r="B3741" t="s">
        <v>205</v>
      </c>
      <c r="C3741" t="str">
        <f>IF(ISNUMBER(FIND(B3741,'Full TS'!$R$2)),"YES","N/A")</f>
        <v>N/A</v>
      </c>
    </row>
    <row r="3742" spans="2:3" x14ac:dyDescent="0.3">
      <c r="B3742" t="s">
        <v>206</v>
      </c>
      <c r="C3742" t="str">
        <f>IF(ISNUMBER(FIND(B3742,'Full TS'!$R$2)),"YES","N/A")</f>
        <v>N/A</v>
      </c>
    </row>
    <row r="3743" spans="2:3" x14ac:dyDescent="0.3">
      <c r="B3743" t="s">
        <v>207</v>
      </c>
      <c r="C3743" t="str">
        <f>IF(ISNUMBER(FIND(B3743,'Full TS'!$R$2)),"YES","N/A")</f>
        <v>N/A</v>
      </c>
    </row>
    <row r="3744" spans="2:3" x14ac:dyDescent="0.3">
      <c r="B3744" t="s">
        <v>208</v>
      </c>
      <c r="C3744" t="str">
        <f>IF(ISNUMBER(FIND(B3744,'Full TS'!$R$2)),"YES","N/A")</f>
        <v>N/A</v>
      </c>
    </row>
    <row r="3745" spans="2:3" x14ac:dyDescent="0.3">
      <c r="B3745" t="s">
        <v>209</v>
      </c>
      <c r="C3745" t="str">
        <f>IF(ISNUMBER(FIND(B3745,'Full TS'!$R$2)),"YES","N/A")</f>
        <v>N/A</v>
      </c>
    </row>
    <row r="3746" spans="2:3" x14ac:dyDescent="0.3">
      <c r="B3746" t="s">
        <v>210</v>
      </c>
      <c r="C3746" t="str">
        <f>IF(ISNUMBER(FIND(B3746,'Full TS'!$R$2)),"YES","N/A")</f>
        <v>N/A</v>
      </c>
    </row>
    <row r="3747" spans="2:3" x14ac:dyDescent="0.3">
      <c r="B3747" t="s">
        <v>211</v>
      </c>
      <c r="C3747" t="str">
        <f>IF(ISNUMBER(FIND(B3747,'Full TS'!$R$2)),"YES","N/A")</f>
        <v>N/A</v>
      </c>
    </row>
    <row r="3748" spans="2:3" x14ac:dyDescent="0.3">
      <c r="B3748" t="s">
        <v>199</v>
      </c>
      <c r="C3748" t="str">
        <f>IF(ISNUMBER(FIND(B3748,'Full TS'!$R$2)),"YES","N/A")</f>
        <v>N/A</v>
      </c>
    </row>
    <row r="3749" spans="2:3" x14ac:dyDescent="0.3">
      <c r="B3749" t="s">
        <v>212</v>
      </c>
      <c r="C3749" t="str">
        <f>IF(ISNUMBER(FIND(B3749,'Full TS'!$R$2)),"YES","N/A")</f>
        <v>N/A</v>
      </c>
    </row>
    <row r="3750" spans="2:3" x14ac:dyDescent="0.3">
      <c r="B3750" t="s">
        <v>213</v>
      </c>
      <c r="C3750" t="str">
        <f>IF(ISNUMBER(FIND(B3750,'Full TS'!$R$2)),"YES","N/A")</f>
        <v>N/A</v>
      </c>
    </row>
    <row r="3751" spans="2:3" x14ac:dyDescent="0.3">
      <c r="B3751" t="s">
        <v>214</v>
      </c>
      <c r="C3751" t="str">
        <f>IF(ISNUMBER(FIND(B3751,'Full TS'!$R$2)),"YES","N/A")</f>
        <v>N/A</v>
      </c>
    </row>
    <row r="3752" spans="2:3" x14ac:dyDescent="0.3">
      <c r="B3752" t="s">
        <v>215</v>
      </c>
      <c r="C3752" t="str">
        <f>IF(ISNUMBER(FIND(B3752,'Full TS'!$R$2)),"YES","N/A")</f>
        <v>N/A</v>
      </c>
    </row>
    <row r="3753" spans="2:3" x14ac:dyDescent="0.3">
      <c r="B3753" t="s">
        <v>216</v>
      </c>
      <c r="C3753" t="str">
        <f>IF(ISNUMBER(FIND(B3753,'Full TS'!$R$2)),"YES","N/A")</f>
        <v>N/A</v>
      </c>
    </row>
    <row r="3754" spans="2:3" x14ac:dyDescent="0.3">
      <c r="B3754" t="s">
        <v>217</v>
      </c>
      <c r="C3754" t="str">
        <f>IF(ISNUMBER(FIND(B3754,'Full TS'!$R$2)),"YES","N/A")</f>
        <v>N/A</v>
      </c>
    </row>
    <row r="3755" spans="2:3" x14ac:dyDescent="0.3">
      <c r="B3755" t="s">
        <v>218</v>
      </c>
      <c r="C3755" t="str">
        <f>IF(ISNUMBER(FIND(B3755,'Full TS'!$R$2)),"YES","N/A")</f>
        <v>N/A</v>
      </c>
    </row>
    <row r="3756" spans="2:3" x14ac:dyDescent="0.3">
      <c r="B3756" t="s">
        <v>219</v>
      </c>
      <c r="C3756" t="str">
        <f>IF(ISNUMBER(FIND(B3756,'Full TS'!$R$2)),"YES","N/A")</f>
        <v>N/A</v>
      </c>
    </row>
    <row r="3757" spans="2:3" x14ac:dyDescent="0.3">
      <c r="B3757" t="s">
        <v>220</v>
      </c>
      <c r="C3757" t="str">
        <f>IF(ISNUMBER(FIND(B3757,'Full TS'!$R$2)),"YES","N/A")</f>
        <v>N/A</v>
      </c>
    </row>
    <row r="3758" spans="2:3" x14ac:dyDescent="0.3">
      <c r="B3758" t="s">
        <v>221</v>
      </c>
      <c r="C3758" t="str">
        <f>IF(ISNUMBER(FIND(B3758,'Full TS'!$R$2)),"YES","N/A")</f>
        <v>N/A</v>
      </c>
    </row>
    <row r="3759" spans="2:3" x14ac:dyDescent="0.3">
      <c r="B3759" t="s">
        <v>222</v>
      </c>
      <c r="C3759" t="str">
        <f>IF(ISNUMBER(FIND(B3759,'Full TS'!$R$2)),"YES","N/A")</f>
        <v>N/A</v>
      </c>
    </row>
    <row r="3760" spans="2:3" x14ac:dyDescent="0.3">
      <c r="B3760" t="s">
        <v>223</v>
      </c>
      <c r="C3760" t="str">
        <f>IF(ISNUMBER(FIND(B3760,'Full TS'!$R$2)),"YES","N/A")</f>
        <v>N/A</v>
      </c>
    </row>
    <row r="3761" spans="1:3" x14ac:dyDescent="0.3">
      <c r="B3761" t="s">
        <v>224</v>
      </c>
      <c r="C3761" t="str">
        <f>IF(ISNUMBER(FIND(B3761,'Full TS'!$R$2)),"YES","N/A")</f>
        <v>N/A</v>
      </c>
    </row>
    <row r="3762" spans="1:3" x14ac:dyDescent="0.3">
      <c r="B3762" t="s">
        <v>225</v>
      </c>
      <c r="C3762" t="str">
        <f>IF(ISNUMBER(FIND(B3762,'Full TS'!$R$2)),"YES","N/A")</f>
        <v>N/A</v>
      </c>
    </row>
    <row r="3763" spans="1:3" x14ac:dyDescent="0.3">
      <c r="B3763" t="s">
        <v>226</v>
      </c>
      <c r="C3763" t="str">
        <f>IF(ISNUMBER(FIND(B3763,'Full TS'!$R$2)),"YES","N/A")</f>
        <v>N/A</v>
      </c>
    </row>
    <row r="3765" spans="1:3" x14ac:dyDescent="0.3">
      <c r="A3765" s="27">
        <v>82</v>
      </c>
    </row>
    <row r="3766" spans="1:3" x14ac:dyDescent="0.3">
      <c r="B3766" t="s">
        <v>182</v>
      </c>
      <c r="C3766" t="s">
        <v>183</v>
      </c>
    </row>
    <row r="3767" spans="1:3" x14ac:dyDescent="0.3">
      <c r="B3767" t="s">
        <v>184</v>
      </c>
      <c r="C3767" t="str">
        <f>IF(ISNUMBER(FIND(B3767,'Full TS'!$R$2)),"YES","N/A")</f>
        <v>N/A</v>
      </c>
    </row>
    <row r="3768" spans="1:3" x14ac:dyDescent="0.3">
      <c r="B3768" t="s">
        <v>185</v>
      </c>
      <c r="C3768" t="str">
        <f>IF(ISNUMBER(FIND(B3768,'Full TS'!$R$2)),"YES","N/A")</f>
        <v>N/A</v>
      </c>
    </row>
    <row r="3769" spans="1:3" x14ac:dyDescent="0.3">
      <c r="B3769" t="s">
        <v>186</v>
      </c>
      <c r="C3769" t="str">
        <f>IF(ISNUMBER(FIND(B3769,'Full TS'!$R$2)),"YES","N/A")</f>
        <v>N/A</v>
      </c>
    </row>
    <row r="3770" spans="1:3" x14ac:dyDescent="0.3">
      <c r="B3770" t="s">
        <v>187</v>
      </c>
      <c r="C3770" t="str">
        <f>IF(ISNUMBER(FIND(B3770,'Full TS'!$R$2)),"YES","N/A")</f>
        <v>N/A</v>
      </c>
    </row>
    <row r="3771" spans="1:3" x14ac:dyDescent="0.3">
      <c r="B3771" t="s">
        <v>188</v>
      </c>
      <c r="C3771" t="str">
        <f>IF(ISNUMBER(FIND(B3771,'Full TS'!$R$2)),"YES","N/A")</f>
        <v>N/A</v>
      </c>
    </row>
    <row r="3772" spans="1:3" x14ac:dyDescent="0.3">
      <c r="B3772" t="s">
        <v>189</v>
      </c>
      <c r="C3772" t="str">
        <f>IF(ISNUMBER(FIND(B3772,'Full TS'!$R$2)),"YES","N/A")</f>
        <v>N/A</v>
      </c>
    </row>
    <row r="3773" spans="1:3" x14ac:dyDescent="0.3">
      <c r="B3773" t="s">
        <v>190</v>
      </c>
      <c r="C3773" t="str">
        <f>IF(ISNUMBER(FIND(B3773,'Full TS'!$R$2)),"YES","N/A")</f>
        <v>N/A</v>
      </c>
    </row>
    <row r="3774" spans="1:3" x14ac:dyDescent="0.3">
      <c r="B3774" t="s">
        <v>191</v>
      </c>
      <c r="C3774" t="str">
        <f>IF(ISNUMBER(FIND(B3774,'Full TS'!$R$2)),"YES","N/A")</f>
        <v>N/A</v>
      </c>
    </row>
    <row r="3775" spans="1:3" x14ac:dyDescent="0.3">
      <c r="B3775" t="s">
        <v>192</v>
      </c>
      <c r="C3775" t="str">
        <f>IF(ISNUMBER(FIND(B3775,'Full TS'!$R$2)),"YES","N/A")</f>
        <v>N/A</v>
      </c>
    </row>
    <row r="3776" spans="1:3" x14ac:dyDescent="0.3">
      <c r="B3776" t="s">
        <v>193</v>
      </c>
      <c r="C3776" t="str">
        <f>IF(ISNUMBER(FIND(B3776,'Full TS'!$R$2)),"YES","N/A")</f>
        <v>N/A</v>
      </c>
    </row>
    <row r="3777" spans="2:3" x14ac:dyDescent="0.3">
      <c r="B3777" t="s">
        <v>194</v>
      </c>
      <c r="C3777" t="str">
        <f>IF(ISNUMBER(FIND(B3777,'Full TS'!$R$2)),"YES","N/A")</f>
        <v>N/A</v>
      </c>
    </row>
    <row r="3778" spans="2:3" x14ac:dyDescent="0.3">
      <c r="B3778" t="s">
        <v>195</v>
      </c>
      <c r="C3778" t="str">
        <f>IF(ISNUMBER(FIND(B3778,'Full TS'!$R$2)),"YES","N/A")</f>
        <v>N/A</v>
      </c>
    </row>
    <row r="3779" spans="2:3" x14ac:dyDescent="0.3">
      <c r="B3779" t="s">
        <v>196</v>
      </c>
      <c r="C3779" t="str">
        <f>IF(ISNUMBER(FIND(B3779,'Full TS'!$R$2)),"YES","N/A")</f>
        <v>N/A</v>
      </c>
    </row>
    <row r="3780" spans="2:3" x14ac:dyDescent="0.3">
      <c r="B3780" t="s">
        <v>197</v>
      </c>
      <c r="C3780" t="str">
        <f>IF(ISNUMBER(FIND(B3780,'Full TS'!$R$2)),"YES","N/A")</f>
        <v>N/A</v>
      </c>
    </row>
    <row r="3781" spans="2:3" x14ac:dyDescent="0.3">
      <c r="B3781" t="s">
        <v>198</v>
      </c>
      <c r="C3781" t="str">
        <f>IF(ISNUMBER(FIND(B3781,'Full TS'!$R$2)),"YES","N/A")</f>
        <v>N/A</v>
      </c>
    </row>
    <row r="3782" spans="2:3" x14ac:dyDescent="0.3">
      <c r="B3782" t="s">
        <v>199</v>
      </c>
      <c r="C3782" t="str">
        <f>IF(ISNUMBER(FIND(B3782,'Full TS'!$R$2)),"YES","N/A")</f>
        <v>N/A</v>
      </c>
    </row>
    <row r="3783" spans="2:3" x14ac:dyDescent="0.3">
      <c r="B3783" t="s">
        <v>200</v>
      </c>
      <c r="C3783" t="str">
        <f>IF(ISNUMBER(FIND(B3783,'Full TS'!$R$2)),"YES","N/A")</f>
        <v>N/A</v>
      </c>
    </row>
    <row r="3784" spans="2:3" x14ac:dyDescent="0.3">
      <c r="B3784" t="s">
        <v>201</v>
      </c>
      <c r="C3784" t="str">
        <f>IF(ISNUMBER(FIND(B3784,'Full TS'!$R$2)),"YES","N/A")</f>
        <v>N/A</v>
      </c>
    </row>
    <row r="3785" spans="2:3" x14ac:dyDescent="0.3">
      <c r="B3785" t="s">
        <v>202</v>
      </c>
      <c r="C3785" t="str">
        <f>IF(ISNUMBER(FIND(B3785,'Full TS'!$R$2)),"YES","N/A")</f>
        <v>N/A</v>
      </c>
    </row>
    <row r="3786" spans="2:3" x14ac:dyDescent="0.3">
      <c r="B3786" t="s">
        <v>203</v>
      </c>
      <c r="C3786" t="str">
        <f>IF(ISNUMBER(FIND(B3786,'Full TS'!$R$2)),"YES","N/A")</f>
        <v>N/A</v>
      </c>
    </row>
    <row r="3787" spans="2:3" x14ac:dyDescent="0.3">
      <c r="B3787" t="s">
        <v>204</v>
      </c>
      <c r="C3787" t="str">
        <f>IF(ISNUMBER(FIND(B3787,'Full TS'!$R$2)),"YES","N/A")</f>
        <v>N/A</v>
      </c>
    </row>
    <row r="3788" spans="2:3" x14ac:dyDescent="0.3">
      <c r="B3788" t="s">
        <v>205</v>
      </c>
      <c r="C3788" t="str">
        <f>IF(ISNUMBER(FIND(B3788,'Full TS'!$R$2)),"YES","N/A")</f>
        <v>N/A</v>
      </c>
    </row>
    <row r="3789" spans="2:3" x14ac:dyDescent="0.3">
      <c r="B3789" t="s">
        <v>206</v>
      </c>
      <c r="C3789" t="str">
        <f>IF(ISNUMBER(FIND(B3789,'Full TS'!$R$2)),"YES","N/A")</f>
        <v>N/A</v>
      </c>
    </row>
    <row r="3790" spans="2:3" x14ac:dyDescent="0.3">
      <c r="B3790" t="s">
        <v>207</v>
      </c>
      <c r="C3790" t="str">
        <f>IF(ISNUMBER(FIND(B3790,'Full TS'!$R$2)),"YES","N/A")</f>
        <v>N/A</v>
      </c>
    </row>
    <row r="3791" spans="2:3" x14ac:dyDescent="0.3">
      <c r="B3791" t="s">
        <v>208</v>
      </c>
      <c r="C3791" t="str">
        <f>IF(ISNUMBER(FIND(B3791,'Full TS'!$R$2)),"YES","N/A")</f>
        <v>N/A</v>
      </c>
    </row>
    <row r="3792" spans="2:3" x14ac:dyDescent="0.3">
      <c r="B3792" t="s">
        <v>209</v>
      </c>
      <c r="C3792" t="str">
        <f>IF(ISNUMBER(FIND(B3792,'Full TS'!$R$2)),"YES","N/A")</f>
        <v>N/A</v>
      </c>
    </row>
    <row r="3793" spans="2:3" x14ac:dyDescent="0.3">
      <c r="B3793" t="s">
        <v>210</v>
      </c>
      <c r="C3793" t="str">
        <f>IF(ISNUMBER(FIND(B3793,'Full TS'!$R$2)),"YES","N/A")</f>
        <v>N/A</v>
      </c>
    </row>
    <row r="3794" spans="2:3" x14ac:dyDescent="0.3">
      <c r="B3794" t="s">
        <v>211</v>
      </c>
      <c r="C3794" t="str">
        <f>IF(ISNUMBER(FIND(B3794,'Full TS'!$R$2)),"YES","N/A")</f>
        <v>N/A</v>
      </c>
    </row>
    <row r="3795" spans="2:3" x14ac:dyDescent="0.3">
      <c r="B3795" t="s">
        <v>199</v>
      </c>
      <c r="C3795" t="str">
        <f>IF(ISNUMBER(FIND(B3795,'Full TS'!$R$2)),"YES","N/A")</f>
        <v>N/A</v>
      </c>
    </row>
    <row r="3796" spans="2:3" x14ac:dyDescent="0.3">
      <c r="B3796" t="s">
        <v>212</v>
      </c>
      <c r="C3796" t="str">
        <f>IF(ISNUMBER(FIND(B3796,'Full TS'!$R$2)),"YES","N/A")</f>
        <v>N/A</v>
      </c>
    </row>
    <row r="3797" spans="2:3" x14ac:dyDescent="0.3">
      <c r="B3797" t="s">
        <v>213</v>
      </c>
      <c r="C3797" t="str">
        <f>IF(ISNUMBER(FIND(B3797,'Full TS'!$R$2)),"YES","N/A")</f>
        <v>N/A</v>
      </c>
    </row>
    <row r="3798" spans="2:3" x14ac:dyDescent="0.3">
      <c r="B3798" t="s">
        <v>214</v>
      </c>
      <c r="C3798" t="str">
        <f>IF(ISNUMBER(FIND(B3798,'Full TS'!$R$2)),"YES","N/A")</f>
        <v>N/A</v>
      </c>
    </row>
    <row r="3799" spans="2:3" x14ac:dyDescent="0.3">
      <c r="B3799" t="s">
        <v>215</v>
      </c>
      <c r="C3799" t="str">
        <f>IF(ISNUMBER(FIND(B3799,'Full TS'!$R$2)),"YES","N/A")</f>
        <v>N/A</v>
      </c>
    </row>
    <row r="3800" spans="2:3" x14ac:dyDescent="0.3">
      <c r="B3800" t="s">
        <v>216</v>
      </c>
      <c r="C3800" t="str">
        <f>IF(ISNUMBER(FIND(B3800,'Full TS'!$R$2)),"YES","N/A")</f>
        <v>N/A</v>
      </c>
    </row>
    <row r="3801" spans="2:3" x14ac:dyDescent="0.3">
      <c r="B3801" t="s">
        <v>217</v>
      </c>
      <c r="C3801" t="str">
        <f>IF(ISNUMBER(FIND(B3801,'Full TS'!$R$2)),"YES","N/A")</f>
        <v>N/A</v>
      </c>
    </row>
    <row r="3802" spans="2:3" x14ac:dyDescent="0.3">
      <c r="B3802" t="s">
        <v>218</v>
      </c>
      <c r="C3802" t="str">
        <f>IF(ISNUMBER(FIND(B3802,'Full TS'!$R$2)),"YES","N/A")</f>
        <v>N/A</v>
      </c>
    </row>
    <row r="3803" spans="2:3" x14ac:dyDescent="0.3">
      <c r="B3803" t="s">
        <v>219</v>
      </c>
      <c r="C3803" t="str">
        <f>IF(ISNUMBER(FIND(B3803,'Full TS'!$R$2)),"YES","N/A")</f>
        <v>N/A</v>
      </c>
    </row>
    <row r="3804" spans="2:3" x14ac:dyDescent="0.3">
      <c r="B3804" t="s">
        <v>220</v>
      </c>
      <c r="C3804" t="str">
        <f>IF(ISNUMBER(FIND(B3804,'Full TS'!$R$2)),"YES","N/A")</f>
        <v>N/A</v>
      </c>
    </row>
    <row r="3805" spans="2:3" x14ac:dyDescent="0.3">
      <c r="B3805" t="s">
        <v>221</v>
      </c>
      <c r="C3805" t="str">
        <f>IF(ISNUMBER(FIND(B3805,'Full TS'!$R$2)),"YES","N/A")</f>
        <v>N/A</v>
      </c>
    </row>
    <row r="3806" spans="2:3" x14ac:dyDescent="0.3">
      <c r="B3806" t="s">
        <v>222</v>
      </c>
      <c r="C3806" t="str">
        <f>IF(ISNUMBER(FIND(B3806,'Full TS'!$R$2)),"YES","N/A")</f>
        <v>N/A</v>
      </c>
    </row>
    <row r="3807" spans="2:3" x14ac:dyDescent="0.3">
      <c r="B3807" t="s">
        <v>223</v>
      </c>
      <c r="C3807" t="str">
        <f>IF(ISNUMBER(FIND(B3807,'Full TS'!$R$2)),"YES","N/A")</f>
        <v>N/A</v>
      </c>
    </row>
    <row r="3808" spans="2:3" x14ac:dyDescent="0.3">
      <c r="B3808" t="s">
        <v>224</v>
      </c>
      <c r="C3808" t="str">
        <f>IF(ISNUMBER(FIND(B3808,'Full TS'!$R$2)),"YES","N/A")</f>
        <v>N/A</v>
      </c>
    </row>
    <row r="3809" spans="1:3" x14ac:dyDescent="0.3">
      <c r="B3809" t="s">
        <v>225</v>
      </c>
      <c r="C3809" t="str">
        <f>IF(ISNUMBER(FIND(B3809,'Full TS'!$R$2)),"YES","N/A")</f>
        <v>N/A</v>
      </c>
    </row>
    <row r="3810" spans="1:3" x14ac:dyDescent="0.3">
      <c r="B3810" t="s">
        <v>226</v>
      </c>
      <c r="C3810" t="str">
        <f>IF(ISNUMBER(FIND(B3810,'Full TS'!$R$2)),"YES","N/A")</f>
        <v>N/A</v>
      </c>
    </row>
    <row r="3812" spans="1:3" x14ac:dyDescent="0.3">
      <c r="A3812" s="27">
        <v>83</v>
      </c>
    </row>
    <row r="3813" spans="1:3" x14ac:dyDescent="0.3">
      <c r="B3813" t="s">
        <v>182</v>
      </c>
      <c r="C3813" t="s">
        <v>183</v>
      </c>
    </row>
    <row r="3814" spans="1:3" x14ac:dyDescent="0.3">
      <c r="B3814" t="s">
        <v>184</v>
      </c>
      <c r="C3814" t="str">
        <f>IF(ISNUMBER(FIND(B3814,'Full TS'!$R$2)),"YES","N/A")</f>
        <v>N/A</v>
      </c>
    </row>
    <row r="3815" spans="1:3" x14ac:dyDescent="0.3">
      <c r="B3815" t="s">
        <v>185</v>
      </c>
      <c r="C3815" t="str">
        <f>IF(ISNUMBER(FIND(B3815,'Full TS'!$R$2)),"YES","N/A")</f>
        <v>N/A</v>
      </c>
    </row>
    <row r="3816" spans="1:3" x14ac:dyDescent="0.3">
      <c r="B3816" t="s">
        <v>186</v>
      </c>
      <c r="C3816" t="str">
        <f>IF(ISNUMBER(FIND(B3816,'Full TS'!$R$2)),"YES","N/A")</f>
        <v>N/A</v>
      </c>
    </row>
    <row r="3817" spans="1:3" x14ac:dyDescent="0.3">
      <c r="B3817" t="s">
        <v>187</v>
      </c>
      <c r="C3817" t="str">
        <f>IF(ISNUMBER(FIND(B3817,'Full TS'!$R$2)),"YES","N/A")</f>
        <v>N/A</v>
      </c>
    </row>
    <row r="3818" spans="1:3" x14ac:dyDescent="0.3">
      <c r="B3818" t="s">
        <v>188</v>
      </c>
      <c r="C3818" t="str">
        <f>IF(ISNUMBER(FIND(B3818,'Full TS'!$R$2)),"YES","N/A")</f>
        <v>N/A</v>
      </c>
    </row>
    <row r="3819" spans="1:3" x14ac:dyDescent="0.3">
      <c r="B3819" t="s">
        <v>189</v>
      </c>
      <c r="C3819" t="str">
        <f>IF(ISNUMBER(FIND(B3819,'Full TS'!$R$2)),"YES","N/A")</f>
        <v>N/A</v>
      </c>
    </row>
    <row r="3820" spans="1:3" x14ac:dyDescent="0.3">
      <c r="B3820" t="s">
        <v>190</v>
      </c>
      <c r="C3820" t="str">
        <f>IF(ISNUMBER(FIND(B3820,'Full TS'!$R$2)),"YES","N/A")</f>
        <v>N/A</v>
      </c>
    </row>
    <row r="3821" spans="1:3" x14ac:dyDescent="0.3">
      <c r="B3821" t="s">
        <v>191</v>
      </c>
      <c r="C3821" t="str">
        <f>IF(ISNUMBER(FIND(B3821,'Full TS'!$R$2)),"YES","N/A")</f>
        <v>N/A</v>
      </c>
    </row>
    <row r="3822" spans="1:3" x14ac:dyDescent="0.3">
      <c r="B3822" t="s">
        <v>192</v>
      </c>
      <c r="C3822" t="str">
        <f>IF(ISNUMBER(FIND(B3822,'Full TS'!$R$2)),"YES","N/A")</f>
        <v>N/A</v>
      </c>
    </row>
    <row r="3823" spans="1:3" x14ac:dyDescent="0.3">
      <c r="B3823" t="s">
        <v>193</v>
      </c>
      <c r="C3823" t="str">
        <f>IF(ISNUMBER(FIND(B3823,'Full TS'!$R$2)),"YES","N/A")</f>
        <v>N/A</v>
      </c>
    </row>
    <row r="3824" spans="1:3" x14ac:dyDescent="0.3">
      <c r="B3824" t="s">
        <v>194</v>
      </c>
      <c r="C3824" t="str">
        <f>IF(ISNUMBER(FIND(B3824,'Full TS'!$R$2)),"YES","N/A")</f>
        <v>N/A</v>
      </c>
    </row>
    <row r="3825" spans="2:3" x14ac:dyDescent="0.3">
      <c r="B3825" t="s">
        <v>195</v>
      </c>
      <c r="C3825" t="str">
        <f>IF(ISNUMBER(FIND(B3825,'Full TS'!$R$2)),"YES","N/A")</f>
        <v>N/A</v>
      </c>
    </row>
    <row r="3826" spans="2:3" x14ac:dyDescent="0.3">
      <c r="B3826" t="s">
        <v>196</v>
      </c>
      <c r="C3826" t="str">
        <f>IF(ISNUMBER(FIND(B3826,'Full TS'!$R$2)),"YES","N/A")</f>
        <v>N/A</v>
      </c>
    </row>
    <row r="3827" spans="2:3" x14ac:dyDescent="0.3">
      <c r="B3827" t="s">
        <v>197</v>
      </c>
      <c r="C3827" t="str">
        <f>IF(ISNUMBER(FIND(B3827,'Full TS'!$R$2)),"YES","N/A")</f>
        <v>N/A</v>
      </c>
    </row>
    <row r="3828" spans="2:3" x14ac:dyDescent="0.3">
      <c r="B3828" t="s">
        <v>198</v>
      </c>
      <c r="C3828" t="str">
        <f>IF(ISNUMBER(FIND(B3828,'Full TS'!$R$2)),"YES","N/A")</f>
        <v>N/A</v>
      </c>
    </row>
    <row r="3829" spans="2:3" x14ac:dyDescent="0.3">
      <c r="B3829" t="s">
        <v>199</v>
      </c>
      <c r="C3829" t="str">
        <f>IF(ISNUMBER(FIND(B3829,'Full TS'!$R$2)),"YES","N/A")</f>
        <v>N/A</v>
      </c>
    </row>
    <row r="3830" spans="2:3" x14ac:dyDescent="0.3">
      <c r="B3830" t="s">
        <v>200</v>
      </c>
      <c r="C3830" t="str">
        <f>IF(ISNUMBER(FIND(B3830,'Full TS'!$R$2)),"YES","N/A")</f>
        <v>N/A</v>
      </c>
    </row>
    <row r="3831" spans="2:3" x14ac:dyDescent="0.3">
      <c r="B3831" t="s">
        <v>201</v>
      </c>
      <c r="C3831" t="str">
        <f>IF(ISNUMBER(FIND(B3831,'Full TS'!$R$2)),"YES","N/A")</f>
        <v>N/A</v>
      </c>
    </row>
    <row r="3832" spans="2:3" x14ac:dyDescent="0.3">
      <c r="B3832" t="s">
        <v>202</v>
      </c>
      <c r="C3832" t="str">
        <f>IF(ISNUMBER(FIND(B3832,'Full TS'!$R$2)),"YES","N/A")</f>
        <v>N/A</v>
      </c>
    </row>
    <row r="3833" spans="2:3" x14ac:dyDescent="0.3">
      <c r="B3833" t="s">
        <v>203</v>
      </c>
      <c r="C3833" t="str">
        <f>IF(ISNUMBER(FIND(B3833,'Full TS'!$R$2)),"YES","N/A")</f>
        <v>N/A</v>
      </c>
    </row>
    <row r="3834" spans="2:3" x14ac:dyDescent="0.3">
      <c r="B3834" t="s">
        <v>204</v>
      </c>
      <c r="C3834" t="str">
        <f>IF(ISNUMBER(FIND(B3834,'Full TS'!$R$2)),"YES","N/A")</f>
        <v>N/A</v>
      </c>
    </row>
    <row r="3835" spans="2:3" x14ac:dyDescent="0.3">
      <c r="B3835" t="s">
        <v>205</v>
      </c>
      <c r="C3835" t="str">
        <f>IF(ISNUMBER(FIND(B3835,'Full TS'!$R$2)),"YES","N/A")</f>
        <v>N/A</v>
      </c>
    </row>
    <row r="3836" spans="2:3" x14ac:dyDescent="0.3">
      <c r="B3836" t="s">
        <v>206</v>
      </c>
      <c r="C3836" t="str">
        <f>IF(ISNUMBER(FIND(B3836,'Full TS'!$R$2)),"YES","N/A")</f>
        <v>N/A</v>
      </c>
    </row>
    <row r="3837" spans="2:3" x14ac:dyDescent="0.3">
      <c r="B3837" t="s">
        <v>207</v>
      </c>
      <c r="C3837" t="str">
        <f>IF(ISNUMBER(FIND(B3837,'Full TS'!$R$2)),"YES","N/A")</f>
        <v>N/A</v>
      </c>
    </row>
    <row r="3838" spans="2:3" x14ac:dyDescent="0.3">
      <c r="B3838" t="s">
        <v>208</v>
      </c>
      <c r="C3838" t="str">
        <f>IF(ISNUMBER(FIND(B3838,'Full TS'!$R$2)),"YES","N/A")</f>
        <v>N/A</v>
      </c>
    </row>
    <row r="3839" spans="2:3" x14ac:dyDescent="0.3">
      <c r="B3839" t="s">
        <v>209</v>
      </c>
      <c r="C3839" t="str">
        <f>IF(ISNUMBER(FIND(B3839,'Full TS'!$R$2)),"YES","N/A")</f>
        <v>N/A</v>
      </c>
    </row>
    <row r="3840" spans="2:3" x14ac:dyDescent="0.3">
      <c r="B3840" t="s">
        <v>210</v>
      </c>
      <c r="C3840" t="str">
        <f>IF(ISNUMBER(FIND(B3840,'Full TS'!$R$2)),"YES","N/A")</f>
        <v>N/A</v>
      </c>
    </row>
    <row r="3841" spans="2:3" x14ac:dyDescent="0.3">
      <c r="B3841" t="s">
        <v>211</v>
      </c>
      <c r="C3841" t="str">
        <f>IF(ISNUMBER(FIND(B3841,'Full TS'!$R$2)),"YES","N/A")</f>
        <v>N/A</v>
      </c>
    </row>
    <row r="3842" spans="2:3" x14ac:dyDescent="0.3">
      <c r="B3842" t="s">
        <v>199</v>
      </c>
      <c r="C3842" t="str">
        <f>IF(ISNUMBER(FIND(B3842,'Full TS'!$R$2)),"YES","N/A")</f>
        <v>N/A</v>
      </c>
    </row>
    <row r="3843" spans="2:3" x14ac:dyDescent="0.3">
      <c r="B3843" t="s">
        <v>212</v>
      </c>
      <c r="C3843" t="str">
        <f>IF(ISNUMBER(FIND(B3843,'Full TS'!$R$2)),"YES","N/A")</f>
        <v>N/A</v>
      </c>
    </row>
    <row r="3844" spans="2:3" x14ac:dyDescent="0.3">
      <c r="B3844" t="s">
        <v>213</v>
      </c>
      <c r="C3844" t="str">
        <f>IF(ISNUMBER(FIND(B3844,'Full TS'!$R$2)),"YES","N/A")</f>
        <v>N/A</v>
      </c>
    </row>
    <row r="3845" spans="2:3" x14ac:dyDescent="0.3">
      <c r="B3845" t="s">
        <v>214</v>
      </c>
      <c r="C3845" t="str">
        <f>IF(ISNUMBER(FIND(B3845,'Full TS'!$R$2)),"YES","N/A")</f>
        <v>N/A</v>
      </c>
    </row>
    <row r="3846" spans="2:3" x14ac:dyDescent="0.3">
      <c r="B3846" t="s">
        <v>215</v>
      </c>
      <c r="C3846" t="str">
        <f>IF(ISNUMBER(FIND(B3846,'Full TS'!$R$2)),"YES","N/A")</f>
        <v>N/A</v>
      </c>
    </row>
    <row r="3847" spans="2:3" x14ac:dyDescent="0.3">
      <c r="B3847" t="s">
        <v>216</v>
      </c>
      <c r="C3847" t="str">
        <f>IF(ISNUMBER(FIND(B3847,'Full TS'!$R$2)),"YES","N/A")</f>
        <v>N/A</v>
      </c>
    </row>
    <row r="3848" spans="2:3" x14ac:dyDescent="0.3">
      <c r="B3848" t="s">
        <v>217</v>
      </c>
      <c r="C3848" t="str">
        <f>IF(ISNUMBER(FIND(B3848,'Full TS'!$R$2)),"YES","N/A")</f>
        <v>N/A</v>
      </c>
    </row>
    <row r="3849" spans="2:3" x14ac:dyDescent="0.3">
      <c r="B3849" t="s">
        <v>218</v>
      </c>
      <c r="C3849" t="str">
        <f>IF(ISNUMBER(FIND(B3849,'Full TS'!$R$2)),"YES","N/A")</f>
        <v>N/A</v>
      </c>
    </row>
    <row r="3850" spans="2:3" x14ac:dyDescent="0.3">
      <c r="B3850" t="s">
        <v>219</v>
      </c>
      <c r="C3850" t="str">
        <f>IF(ISNUMBER(FIND(B3850,'Full TS'!$R$2)),"YES","N/A")</f>
        <v>N/A</v>
      </c>
    </row>
    <row r="3851" spans="2:3" x14ac:dyDescent="0.3">
      <c r="B3851" t="s">
        <v>220</v>
      </c>
      <c r="C3851" t="str">
        <f>IF(ISNUMBER(FIND(B3851,'Full TS'!$R$2)),"YES","N/A")</f>
        <v>N/A</v>
      </c>
    </row>
    <row r="3852" spans="2:3" x14ac:dyDescent="0.3">
      <c r="B3852" t="s">
        <v>221</v>
      </c>
      <c r="C3852" t="str">
        <f>IF(ISNUMBER(FIND(B3852,'Full TS'!$R$2)),"YES","N/A")</f>
        <v>N/A</v>
      </c>
    </row>
    <row r="3853" spans="2:3" x14ac:dyDescent="0.3">
      <c r="B3853" t="s">
        <v>222</v>
      </c>
      <c r="C3853" t="str">
        <f>IF(ISNUMBER(FIND(B3853,'Full TS'!$R$2)),"YES","N/A")</f>
        <v>N/A</v>
      </c>
    </row>
    <row r="3854" spans="2:3" x14ac:dyDescent="0.3">
      <c r="B3854" t="s">
        <v>223</v>
      </c>
      <c r="C3854" t="str">
        <f>IF(ISNUMBER(FIND(B3854,'Full TS'!$R$2)),"YES","N/A")</f>
        <v>N/A</v>
      </c>
    </row>
    <row r="3855" spans="2:3" x14ac:dyDescent="0.3">
      <c r="B3855" t="s">
        <v>224</v>
      </c>
      <c r="C3855" t="str">
        <f>IF(ISNUMBER(FIND(B3855,'Full TS'!$R$2)),"YES","N/A")</f>
        <v>N/A</v>
      </c>
    </row>
    <row r="3856" spans="2:3" x14ac:dyDescent="0.3">
      <c r="B3856" t="s">
        <v>225</v>
      </c>
      <c r="C3856" t="str">
        <f>IF(ISNUMBER(FIND(B3856,'Full TS'!$R$2)),"YES","N/A")</f>
        <v>N/A</v>
      </c>
    </row>
    <row r="3857" spans="1:3" x14ac:dyDescent="0.3">
      <c r="B3857" t="s">
        <v>226</v>
      </c>
      <c r="C3857" t="str">
        <f>IF(ISNUMBER(FIND(B3857,'Full TS'!$R$2)),"YES","N/A")</f>
        <v>N/A</v>
      </c>
    </row>
    <row r="3859" spans="1:3" x14ac:dyDescent="0.3">
      <c r="A3859" s="27">
        <v>84</v>
      </c>
    </row>
    <row r="3860" spans="1:3" x14ac:dyDescent="0.3">
      <c r="B3860" t="s">
        <v>182</v>
      </c>
      <c r="C3860" t="s">
        <v>183</v>
      </c>
    </row>
    <row r="3861" spans="1:3" x14ac:dyDescent="0.3">
      <c r="B3861" t="s">
        <v>184</v>
      </c>
      <c r="C3861" t="str">
        <f>IF(ISNUMBER(FIND(B3861,'Full TS'!$R$2)),"YES","N/A")</f>
        <v>N/A</v>
      </c>
    </row>
    <row r="3862" spans="1:3" x14ac:dyDescent="0.3">
      <c r="B3862" t="s">
        <v>185</v>
      </c>
      <c r="C3862" t="str">
        <f>IF(ISNUMBER(FIND(B3862,'Full TS'!$R$2)),"YES","N/A")</f>
        <v>N/A</v>
      </c>
    </row>
    <row r="3863" spans="1:3" x14ac:dyDescent="0.3">
      <c r="B3863" t="s">
        <v>186</v>
      </c>
      <c r="C3863" t="str">
        <f>IF(ISNUMBER(FIND(B3863,'Full TS'!$R$2)),"YES","N/A")</f>
        <v>N/A</v>
      </c>
    </row>
    <row r="3864" spans="1:3" x14ac:dyDescent="0.3">
      <c r="B3864" t="s">
        <v>187</v>
      </c>
      <c r="C3864" t="str">
        <f>IF(ISNUMBER(FIND(B3864,'Full TS'!$R$2)),"YES","N/A")</f>
        <v>N/A</v>
      </c>
    </row>
    <row r="3865" spans="1:3" x14ac:dyDescent="0.3">
      <c r="B3865" t="s">
        <v>188</v>
      </c>
      <c r="C3865" t="str">
        <f>IF(ISNUMBER(FIND(B3865,'Full TS'!$R$2)),"YES","N/A")</f>
        <v>N/A</v>
      </c>
    </row>
    <row r="3866" spans="1:3" x14ac:dyDescent="0.3">
      <c r="B3866" t="s">
        <v>189</v>
      </c>
      <c r="C3866" t="str">
        <f>IF(ISNUMBER(FIND(B3866,'Full TS'!$R$2)),"YES","N/A")</f>
        <v>N/A</v>
      </c>
    </row>
    <row r="3867" spans="1:3" x14ac:dyDescent="0.3">
      <c r="B3867" t="s">
        <v>190</v>
      </c>
      <c r="C3867" t="str">
        <f>IF(ISNUMBER(FIND(B3867,'Full TS'!$R$2)),"YES","N/A")</f>
        <v>N/A</v>
      </c>
    </row>
    <row r="3868" spans="1:3" x14ac:dyDescent="0.3">
      <c r="B3868" t="s">
        <v>191</v>
      </c>
      <c r="C3868" t="str">
        <f>IF(ISNUMBER(FIND(B3868,'Full TS'!$R$2)),"YES","N/A")</f>
        <v>N/A</v>
      </c>
    </row>
    <row r="3869" spans="1:3" x14ac:dyDescent="0.3">
      <c r="B3869" t="s">
        <v>192</v>
      </c>
      <c r="C3869" t="str">
        <f>IF(ISNUMBER(FIND(B3869,'Full TS'!$R$2)),"YES","N/A")</f>
        <v>N/A</v>
      </c>
    </row>
    <row r="3870" spans="1:3" x14ac:dyDescent="0.3">
      <c r="B3870" t="s">
        <v>193</v>
      </c>
      <c r="C3870" t="str">
        <f>IF(ISNUMBER(FIND(B3870,'Full TS'!$R$2)),"YES","N/A")</f>
        <v>N/A</v>
      </c>
    </row>
    <row r="3871" spans="1:3" x14ac:dyDescent="0.3">
      <c r="B3871" t="s">
        <v>194</v>
      </c>
      <c r="C3871" t="str">
        <f>IF(ISNUMBER(FIND(B3871,'Full TS'!$R$2)),"YES","N/A")</f>
        <v>N/A</v>
      </c>
    </row>
    <row r="3872" spans="1:3" x14ac:dyDescent="0.3">
      <c r="B3872" t="s">
        <v>195</v>
      </c>
      <c r="C3872" t="str">
        <f>IF(ISNUMBER(FIND(B3872,'Full TS'!$R$2)),"YES","N/A")</f>
        <v>N/A</v>
      </c>
    </row>
    <row r="3873" spans="2:3" x14ac:dyDescent="0.3">
      <c r="B3873" t="s">
        <v>196</v>
      </c>
      <c r="C3873" t="str">
        <f>IF(ISNUMBER(FIND(B3873,'Full TS'!$R$2)),"YES","N/A")</f>
        <v>N/A</v>
      </c>
    </row>
    <row r="3874" spans="2:3" x14ac:dyDescent="0.3">
      <c r="B3874" t="s">
        <v>197</v>
      </c>
      <c r="C3874" t="str">
        <f>IF(ISNUMBER(FIND(B3874,'Full TS'!$R$2)),"YES","N/A")</f>
        <v>N/A</v>
      </c>
    </row>
    <row r="3875" spans="2:3" x14ac:dyDescent="0.3">
      <c r="B3875" t="s">
        <v>198</v>
      </c>
      <c r="C3875" t="str">
        <f>IF(ISNUMBER(FIND(B3875,'Full TS'!$R$2)),"YES","N/A")</f>
        <v>N/A</v>
      </c>
    </row>
    <row r="3876" spans="2:3" x14ac:dyDescent="0.3">
      <c r="B3876" t="s">
        <v>199</v>
      </c>
      <c r="C3876" t="str">
        <f>IF(ISNUMBER(FIND(B3876,'Full TS'!$R$2)),"YES","N/A")</f>
        <v>N/A</v>
      </c>
    </row>
    <row r="3877" spans="2:3" x14ac:dyDescent="0.3">
      <c r="B3877" t="s">
        <v>200</v>
      </c>
      <c r="C3877" t="str">
        <f>IF(ISNUMBER(FIND(B3877,'Full TS'!$R$2)),"YES","N/A")</f>
        <v>N/A</v>
      </c>
    </row>
    <row r="3878" spans="2:3" x14ac:dyDescent="0.3">
      <c r="B3878" t="s">
        <v>201</v>
      </c>
      <c r="C3878" t="str">
        <f>IF(ISNUMBER(FIND(B3878,'Full TS'!$R$2)),"YES","N/A")</f>
        <v>N/A</v>
      </c>
    </row>
    <row r="3879" spans="2:3" x14ac:dyDescent="0.3">
      <c r="B3879" t="s">
        <v>202</v>
      </c>
      <c r="C3879" t="str">
        <f>IF(ISNUMBER(FIND(B3879,'Full TS'!$R$2)),"YES","N/A")</f>
        <v>N/A</v>
      </c>
    </row>
    <row r="3880" spans="2:3" x14ac:dyDescent="0.3">
      <c r="B3880" t="s">
        <v>203</v>
      </c>
      <c r="C3880" t="str">
        <f>IF(ISNUMBER(FIND(B3880,'Full TS'!$R$2)),"YES","N/A")</f>
        <v>N/A</v>
      </c>
    </row>
    <row r="3881" spans="2:3" x14ac:dyDescent="0.3">
      <c r="B3881" t="s">
        <v>204</v>
      </c>
      <c r="C3881" t="str">
        <f>IF(ISNUMBER(FIND(B3881,'Full TS'!$R$2)),"YES","N/A")</f>
        <v>N/A</v>
      </c>
    </row>
    <row r="3882" spans="2:3" x14ac:dyDescent="0.3">
      <c r="B3882" t="s">
        <v>205</v>
      </c>
      <c r="C3882" t="str">
        <f>IF(ISNUMBER(FIND(B3882,'Full TS'!$R$2)),"YES","N/A")</f>
        <v>N/A</v>
      </c>
    </row>
    <row r="3883" spans="2:3" x14ac:dyDescent="0.3">
      <c r="B3883" t="s">
        <v>206</v>
      </c>
      <c r="C3883" t="str">
        <f>IF(ISNUMBER(FIND(B3883,'Full TS'!$R$2)),"YES","N/A")</f>
        <v>N/A</v>
      </c>
    </row>
    <row r="3884" spans="2:3" x14ac:dyDescent="0.3">
      <c r="B3884" t="s">
        <v>207</v>
      </c>
      <c r="C3884" t="str">
        <f>IF(ISNUMBER(FIND(B3884,'Full TS'!$R$2)),"YES","N/A")</f>
        <v>N/A</v>
      </c>
    </row>
    <row r="3885" spans="2:3" x14ac:dyDescent="0.3">
      <c r="B3885" t="s">
        <v>208</v>
      </c>
      <c r="C3885" t="str">
        <f>IF(ISNUMBER(FIND(B3885,'Full TS'!$R$2)),"YES","N/A")</f>
        <v>N/A</v>
      </c>
    </row>
    <row r="3886" spans="2:3" x14ac:dyDescent="0.3">
      <c r="B3886" t="s">
        <v>209</v>
      </c>
      <c r="C3886" t="str">
        <f>IF(ISNUMBER(FIND(B3886,'Full TS'!$R$2)),"YES","N/A")</f>
        <v>N/A</v>
      </c>
    </row>
    <row r="3887" spans="2:3" x14ac:dyDescent="0.3">
      <c r="B3887" t="s">
        <v>210</v>
      </c>
      <c r="C3887" t="str">
        <f>IF(ISNUMBER(FIND(B3887,'Full TS'!$R$2)),"YES","N/A")</f>
        <v>N/A</v>
      </c>
    </row>
    <row r="3888" spans="2:3" x14ac:dyDescent="0.3">
      <c r="B3888" t="s">
        <v>211</v>
      </c>
      <c r="C3888" t="str">
        <f>IF(ISNUMBER(FIND(B3888,'Full TS'!$R$2)),"YES","N/A")</f>
        <v>N/A</v>
      </c>
    </row>
    <row r="3889" spans="2:3" x14ac:dyDescent="0.3">
      <c r="B3889" t="s">
        <v>199</v>
      </c>
      <c r="C3889" t="str">
        <f>IF(ISNUMBER(FIND(B3889,'Full TS'!$R$2)),"YES","N/A")</f>
        <v>N/A</v>
      </c>
    </row>
    <row r="3890" spans="2:3" x14ac:dyDescent="0.3">
      <c r="B3890" t="s">
        <v>212</v>
      </c>
      <c r="C3890" t="str">
        <f>IF(ISNUMBER(FIND(B3890,'Full TS'!$R$2)),"YES","N/A")</f>
        <v>N/A</v>
      </c>
    </row>
    <row r="3891" spans="2:3" x14ac:dyDescent="0.3">
      <c r="B3891" t="s">
        <v>213</v>
      </c>
      <c r="C3891" t="str">
        <f>IF(ISNUMBER(FIND(B3891,'Full TS'!$R$2)),"YES","N/A")</f>
        <v>N/A</v>
      </c>
    </row>
    <row r="3892" spans="2:3" x14ac:dyDescent="0.3">
      <c r="B3892" t="s">
        <v>214</v>
      </c>
      <c r="C3892" t="str">
        <f>IF(ISNUMBER(FIND(B3892,'Full TS'!$R$2)),"YES","N/A")</f>
        <v>N/A</v>
      </c>
    </row>
    <row r="3893" spans="2:3" x14ac:dyDescent="0.3">
      <c r="B3893" t="s">
        <v>215</v>
      </c>
      <c r="C3893" t="str">
        <f>IF(ISNUMBER(FIND(B3893,'Full TS'!$R$2)),"YES","N/A")</f>
        <v>N/A</v>
      </c>
    </row>
    <row r="3894" spans="2:3" x14ac:dyDescent="0.3">
      <c r="B3894" t="s">
        <v>216</v>
      </c>
      <c r="C3894" t="str">
        <f>IF(ISNUMBER(FIND(B3894,'Full TS'!$R$2)),"YES","N/A")</f>
        <v>N/A</v>
      </c>
    </row>
    <row r="3895" spans="2:3" x14ac:dyDescent="0.3">
      <c r="B3895" t="s">
        <v>217</v>
      </c>
      <c r="C3895" t="str">
        <f>IF(ISNUMBER(FIND(B3895,'Full TS'!$R$2)),"YES","N/A")</f>
        <v>N/A</v>
      </c>
    </row>
    <row r="3896" spans="2:3" x14ac:dyDescent="0.3">
      <c r="B3896" t="s">
        <v>218</v>
      </c>
      <c r="C3896" t="str">
        <f>IF(ISNUMBER(FIND(B3896,'Full TS'!$R$2)),"YES","N/A")</f>
        <v>N/A</v>
      </c>
    </row>
    <row r="3897" spans="2:3" x14ac:dyDescent="0.3">
      <c r="B3897" t="s">
        <v>219</v>
      </c>
      <c r="C3897" t="str">
        <f>IF(ISNUMBER(FIND(B3897,'Full TS'!$R$2)),"YES","N/A")</f>
        <v>N/A</v>
      </c>
    </row>
    <row r="3898" spans="2:3" x14ac:dyDescent="0.3">
      <c r="B3898" t="s">
        <v>220</v>
      </c>
      <c r="C3898" t="str">
        <f>IF(ISNUMBER(FIND(B3898,'Full TS'!$R$2)),"YES","N/A")</f>
        <v>N/A</v>
      </c>
    </row>
    <row r="3899" spans="2:3" x14ac:dyDescent="0.3">
      <c r="B3899" t="s">
        <v>221</v>
      </c>
      <c r="C3899" t="str">
        <f>IF(ISNUMBER(FIND(B3899,'Full TS'!$R$2)),"YES","N/A")</f>
        <v>N/A</v>
      </c>
    </row>
    <row r="3900" spans="2:3" x14ac:dyDescent="0.3">
      <c r="B3900" t="s">
        <v>222</v>
      </c>
      <c r="C3900" t="str">
        <f>IF(ISNUMBER(FIND(B3900,'Full TS'!$R$2)),"YES","N/A")</f>
        <v>N/A</v>
      </c>
    </row>
    <row r="3901" spans="2:3" x14ac:dyDescent="0.3">
      <c r="B3901" t="s">
        <v>223</v>
      </c>
      <c r="C3901" t="str">
        <f>IF(ISNUMBER(FIND(B3901,'Full TS'!$R$2)),"YES","N/A")</f>
        <v>N/A</v>
      </c>
    </row>
    <row r="3902" spans="2:3" x14ac:dyDescent="0.3">
      <c r="B3902" t="s">
        <v>224</v>
      </c>
      <c r="C3902" t="str">
        <f>IF(ISNUMBER(FIND(B3902,'Full TS'!$R$2)),"YES","N/A")</f>
        <v>N/A</v>
      </c>
    </row>
    <row r="3903" spans="2:3" x14ac:dyDescent="0.3">
      <c r="B3903" t="s">
        <v>225</v>
      </c>
      <c r="C3903" t="str">
        <f>IF(ISNUMBER(FIND(B3903,'Full TS'!$R$2)),"YES","N/A")</f>
        <v>N/A</v>
      </c>
    </row>
    <row r="3904" spans="2:3" x14ac:dyDescent="0.3">
      <c r="B3904" t="s">
        <v>226</v>
      </c>
      <c r="C3904" t="str">
        <f>IF(ISNUMBER(FIND(B3904,'Full TS'!$R$2)),"YES","N/A")</f>
        <v>N/A</v>
      </c>
    </row>
    <row r="3906" spans="1:3" x14ac:dyDescent="0.3">
      <c r="A3906" s="27">
        <v>85</v>
      </c>
    </row>
    <row r="3907" spans="1:3" x14ac:dyDescent="0.3">
      <c r="B3907" t="s">
        <v>182</v>
      </c>
      <c r="C3907" t="s">
        <v>183</v>
      </c>
    </row>
    <row r="3908" spans="1:3" x14ac:dyDescent="0.3">
      <c r="B3908" t="s">
        <v>184</v>
      </c>
      <c r="C3908" t="str">
        <f>IF(ISNUMBER(FIND(B3908,'Full TS'!$R$2)),"YES","N/A")</f>
        <v>N/A</v>
      </c>
    </row>
    <row r="3909" spans="1:3" x14ac:dyDescent="0.3">
      <c r="B3909" t="s">
        <v>185</v>
      </c>
      <c r="C3909" t="str">
        <f>IF(ISNUMBER(FIND(B3909,'Full TS'!$R$2)),"YES","N/A")</f>
        <v>N/A</v>
      </c>
    </row>
    <row r="3910" spans="1:3" x14ac:dyDescent="0.3">
      <c r="B3910" t="s">
        <v>186</v>
      </c>
      <c r="C3910" t="str">
        <f>IF(ISNUMBER(FIND(B3910,'Full TS'!$R$2)),"YES","N/A")</f>
        <v>N/A</v>
      </c>
    </row>
    <row r="3911" spans="1:3" x14ac:dyDescent="0.3">
      <c r="B3911" t="s">
        <v>187</v>
      </c>
      <c r="C3911" t="str">
        <f>IF(ISNUMBER(FIND(B3911,'Full TS'!$R$2)),"YES","N/A")</f>
        <v>N/A</v>
      </c>
    </row>
    <row r="3912" spans="1:3" x14ac:dyDescent="0.3">
      <c r="B3912" t="s">
        <v>188</v>
      </c>
      <c r="C3912" t="str">
        <f>IF(ISNUMBER(FIND(B3912,'Full TS'!$R$2)),"YES","N/A")</f>
        <v>N/A</v>
      </c>
    </row>
    <row r="3913" spans="1:3" x14ac:dyDescent="0.3">
      <c r="B3913" t="s">
        <v>189</v>
      </c>
      <c r="C3913" t="str">
        <f>IF(ISNUMBER(FIND(B3913,'Full TS'!$R$2)),"YES","N/A")</f>
        <v>N/A</v>
      </c>
    </row>
    <row r="3914" spans="1:3" x14ac:dyDescent="0.3">
      <c r="B3914" t="s">
        <v>190</v>
      </c>
      <c r="C3914" t="str">
        <f>IF(ISNUMBER(FIND(B3914,'Full TS'!$R$2)),"YES","N/A")</f>
        <v>N/A</v>
      </c>
    </row>
    <row r="3915" spans="1:3" x14ac:dyDescent="0.3">
      <c r="B3915" t="s">
        <v>191</v>
      </c>
      <c r="C3915" t="str">
        <f>IF(ISNUMBER(FIND(B3915,'Full TS'!$R$2)),"YES","N/A")</f>
        <v>N/A</v>
      </c>
    </row>
    <row r="3916" spans="1:3" x14ac:dyDescent="0.3">
      <c r="B3916" t="s">
        <v>192</v>
      </c>
      <c r="C3916" t="str">
        <f>IF(ISNUMBER(FIND(B3916,'Full TS'!$R$2)),"YES","N/A")</f>
        <v>N/A</v>
      </c>
    </row>
    <row r="3917" spans="1:3" x14ac:dyDescent="0.3">
      <c r="B3917" t="s">
        <v>193</v>
      </c>
      <c r="C3917" t="str">
        <f>IF(ISNUMBER(FIND(B3917,'Full TS'!$R$2)),"YES","N/A")</f>
        <v>N/A</v>
      </c>
    </row>
    <row r="3918" spans="1:3" x14ac:dyDescent="0.3">
      <c r="B3918" t="s">
        <v>194</v>
      </c>
      <c r="C3918" t="str">
        <f>IF(ISNUMBER(FIND(B3918,'Full TS'!$R$2)),"YES","N/A")</f>
        <v>N/A</v>
      </c>
    </row>
    <row r="3919" spans="1:3" x14ac:dyDescent="0.3">
      <c r="B3919" t="s">
        <v>195</v>
      </c>
      <c r="C3919" t="str">
        <f>IF(ISNUMBER(FIND(B3919,'Full TS'!$R$2)),"YES","N/A")</f>
        <v>N/A</v>
      </c>
    </row>
    <row r="3920" spans="1:3" x14ac:dyDescent="0.3">
      <c r="B3920" t="s">
        <v>196</v>
      </c>
      <c r="C3920" t="str">
        <f>IF(ISNUMBER(FIND(B3920,'Full TS'!$R$2)),"YES","N/A")</f>
        <v>N/A</v>
      </c>
    </row>
    <row r="3921" spans="2:3" x14ac:dyDescent="0.3">
      <c r="B3921" t="s">
        <v>197</v>
      </c>
      <c r="C3921" t="str">
        <f>IF(ISNUMBER(FIND(B3921,'Full TS'!$R$2)),"YES","N/A")</f>
        <v>N/A</v>
      </c>
    </row>
    <row r="3922" spans="2:3" x14ac:dyDescent="0.3">
      <c r="B3922" t="s">
        <v>198</v>
      </c>
      <c r="C3922" t="str">
        <f>IF(ISNUMBER(FIND(B3922,'Full TS'!$R$2)),"YES","N/A")</f>
        <v>N/A</v>
      </c>
    </row>
    <row r="3923" spans="2:3" x14ac:dyDescent="0.3">
      <c r="B3923" t="s">
        <v>199</v>
      </c>
      <c r="C3923" t="str">
        <f>IF(ISNUMBER(FIND(B3923,'Full TS'!$R$2)),"YES","N/A")</f>
        <v>N/A</v>
      </c>
    </row>
    <row r="3924" spans="2:3" x14ac:dyDescent="0.3">
      <c r="B3924" t="s">
        <v>200</v>
      </c>
      <c r="C3924" t="str">
        <f>IF(ISNUMBER(FIND(B3924,'Full TS'!$R$2)),"YES","N/A")</f>
        <v>N/A</v>
      </c>
    </row>
    <row r="3925" spans="2:3" x14ac:dyDescent="0.3">
      <c r="B3925" t="s">
        <v>201</v>
      </c>
      <c r="C3925" t="str">
        <f>IF(ISNUMBER(FIND(B3925,'Full TS'!$R$2)),"YES","N/A")</f>
        <v>N/A</v>
      </c>
    </row>
    <row r="3926" spans="2:3" x14ac:dyDescent="0.3">
      <c r="B3926" t="s">
        <v>202</v>
      </c>
      <c r="C3926" t="str">
        <f>IF(ISNUMBER(FIND(B3926,'Full TS'!$R$2)),"YES","N/A")</f>
        <v>N/A</v>
      </c>
    </row>
    <row r="3927" spans="2:3" x14ac:dyDescent="0.3">
      <c r="B3927" t="s">
        <v>203</v>
      </c>
      <c r="C3927" t="str">
        <f>IF(ISNUMBER(FIND(B3927,'Full TS'!$R$2)),"YES","N/A")</f>
        <v>N/A</v>
      </c>
    </row>
    <row r="3928" spans="2:3" x14ac:dyDescent="0.3">
      <c r="B3928" t="s">
        <v>204</v>
      </c>
      <c r="C3928" t="str">
        <f>IF(ISNUMBER(FIND(B3928,'Full TS'!$R$2)),"YES","N/A")</f>
        <v>N/A</v>
      </c>
    </row>
    <row r="3929" spans="2:3" x14ac:dyDescent="0.3">
      <c r="B3929" t="s">
        <v>205</v>
      </c>
      <c r="C3929" t="str">
        <f>IF(ISNUMBER(FIND(B3929,'Full TS'!$R$2)),"YES","N/A")</f>
        <v>N/A</v>
      </c>
    </row>
    <row r="3930" spans="2:3" x14ac:dyDescent="0.3">
      <c r="B3930" t="s">
        <v>206</v>
      </c>
      <c r="C3930" t="str">
        <f>IF(ISNUMBER(FIND(B3930,'Full TS'!$R$2)),"YES","N/A")</f>
        <v>N/A</v>
      </c>
    </row>
    <row r="3931" spans="2:3" x14ac:dyDescent="0.3">
      <c r="B3931" t="s">
        <v>207</v>
      </c>
      <c r="C3931" t="str">
        <f>IF(ISNUMBER(FIND(B3931,'Full TS'!$R$2)),"YES","N/A")</f>
        <v>N/A</v>
      </c>
    </row>
    <row r="3932" spans="2:3" x14ac:dyDescent="0.3">
      <c r="B3932" t="s">
        <v>208</v>
      </c>
      <c r="C3932" t="str">
        <f>IF(ISNUMBER(FIND(B3932,'Full TS'!$R$2)),"YES","N/A")</f>
        <v>N/A</v>
      </c>
    </row>
    <row r="3933" spans="2:3" x14ac:dyDescent="0.3">
      <c r="B3933" t="s">
        <v>209</v>
      </c>
      <c r="C3933" t="str">
        <f>IF(ISNUMBER(FIND(B3933,'Full TS'!$R$2)),"YES","N/A")</f>
        <v>N/A</v>
      </c>
    </row>
    <row r="3934" spans="2:3" x14ac:dyDescent="0.3">
      <c r="B3934" t="s">
        <v>210</v>
      </c>
      <c r="C3934" t="str">
        <f>IF(ISNUMBER(FIND(B3934,'Full TS'!$R$2)),"YES","N/A")</f>
        <v>N/A</v>
      </c>
    </row>
    <row r="3935" spans="2:3" x14ac:dyDescent="0.3">
      <c r="B3935" t="s">
        <v>211</v>
      </c>
      <c r="C3935" t="str">
        <f>IF(ISNUMBER(FIND(B3935,'Full TS'!$R$2)),"YES","N/A")</f>
        <v>N/A</v>
      </c>
    </row>
    <row r="3936" spans="2:3" x14ac:dyDescent="0.3">
      <c r="B3936" t="s">
        <v>199</v>
      </c>
      <c r="C3936" t="str">
        <f>IF(ISNUMBER(FIND(B3936,'Full TS'!$R$2)),"YES","N/A")</f>
        <v>N/A</v>
      </c>
    </row>
    <row r="3937" spans="2:3" x14ac:dyDescent="0.3">
      <c r="B3937" t="s">
        <v>212</v>
      </c>
      <c r="C3937" t="str">
        <f>IF(ISNUMBER(FIND(B3937,'Full TS'!$R$2)),"YES","N/A")</f>
        <v>N/A</v>
      </c>
    </row>
    <row r="3938" spans="2:3" x14ac:dyDescent="0.3">
      <c r="B3938" t="s">
        <v>213</v>
      </c>
      <c r="C3938" t="str">
        <f>IF(ISNUMBER(FIND(B3938,'Full TS'!$R$2)),"YES","N/A")</f>
        <v>N/A</v>
      </c>
    </row>
    <row r="3939" spans="2:3" x14ac:dyDescent="0.3">
      <c r="B3939" t="s">
        <v>214</v>
      </c>
      <c r="C3939" t="str">
        <f>IF(ISNUMBER(FIND(B3939,'Full TS'!$R$2)),"YES","N/A")</f>
        <v>N/A</v>
      </c>
    </row>
    <row r="3940" spans="2:3" x14ac:dyDescent="0.3">
      <c r="B3940" t="s">
        <v>215</v>
      </c>
      <c r="C3940" t="str">
        <f>IF(ISNUMBER(FIND(B3940,'Full TS'!$R$2)),"YES","N/A")</f>
        <v>N/A</v>
      </c>
    </row>
    <row r="3941" spans="2:3" x14ac:dyDescent="0.3">
      <c r="B3941" t="s">
        <v>216</v>
      </c>
      <c r="C3941" t="str">
        <f>IF(ISNUMBER(FIND(B3941,'Full TS'!$R$2)),"YES","N/A")</f>
        <v>N/A</v>
      </c>
    </row>
    <row r="3942" spans="2:3" x14ac:dyDescent="0.3">
      <c r="B3942" t="s">
        <v>217</v>
      </c>
      <c r="C3942" t="str">
        <f>IF(ISNUMBER(FIND(B3942,'Full TS'!$R$2)),"YES","N/A")</f>
        <v>N/A</v>
      </c>
    </row>
    <row r="3943" spans="2:3" x14ac:dyDescent="0.3">
      <c r="B3943" t="s">
        <v>218</v>
      </c>
      <c r="C3943" t="str">
        <f>IF(ISNUMBER(FIND(B3943,'Full TS'!$R$2)),"YES","N/A")</f>
        <v>N/A</v>
      </c>
    </row>
    <row r="3944" spans="2:3" x14ac:dyDescent="0.3">
      <c r="B3944" t="s">
        <v>219</v>
      </c>
      <c r="C3944" t="str">
        <f>IF(ISNUMBER(FIND(B3944,'Full TS'!$R$2)),"YES","N/A")</f>
        <v>N/A</v>
      </c>
    </row>
    <row r="3945" spans="2:3" x14ac:dyDescent="0.3">
      <c r="B3945" t="s">
        <v>220</v>
      </c>
      <c r="C3945" t="str">
        <f>IF(ISNUMBER(FIND(B3945,'Full TS'!$R$2)),"YES","N/A")</f>
        <v>N/A</v>
      </c>
    </row>
    <row r="3946" spans="2:3" x14ac:dyDescent="0.3">
      <c r="B3946" t="s">
        <v>221</v>
      </c>
      <c r="C3946" t="str">
        <f>IF(ISNUMBER(FIND(B3946,'Full TS'!$R$2)),"YES","N/A")</f>
        <v>N/A</v>
      </c>
    </row>
    <row r="3947" spans="2:3" x14ac:dyDescent="0.3">
      <c r="B3947" t="s">
        <v>222</v>
      </c>
      <c r="C3947" t="str">
        <f>IF(ISNUMBER(FIND(B3947,'Full TS'!$R$2)),"YES","N/A")</f>
        <v>N/A</v>
      </c>
    </row>
    <row r="3948" spans="2:3" x14ac:dyDescent="0.3">
      <c r="B3948" t="s">
        <v>223</v>
      </c>
      <c r="C3948" t="str">
        <f>IF(ISNUMBER(FIND(B3948,'Full TS'!$R$2)),"YES","N/A")</f>
        <v>N/A</v>
      </c>
    </row>
    <row r="3949" spans="2:3" x14ac:dyDescent="0.3">
      <c r="B3949" t="s">
        <v>224</v>
      </c>
      <c r="C3949" t="str">
        <f>IF(ISNUMBER(FIND(B3949,'Full TS'!$R$2)),"YES","N/A")</f>
        <v>N/A</v>
      </c>
    </row>
    <row r="3950" spans="2:3" x14ac:dyDescent="0.3">
      <c r="B3950" t="s">
        <v>225</v>
      </c>
      <c r="C3950" t="str">
        <f>IF(ISNUMBER(FIND(B3950,'Full TS'!$R$2)),"YES","N/A")</f>
        <v>N/A</v>
      </c>
    </row>
    <row r="3951" spans="2:3" x14ac:dyDescent="0.3">
      <c r="B3951" t="s">
        <v>226</v>
      </c>
      <c r="C3951" t="str">
        <f>IF(ISNUMBER(FIND(B3951,'Full TS'!$R$2)),"YES","N/A")</f>
        <v>N/A</v>
      </c>
    </row>
    <row r="3953" spans="1:3" x14ac:dyDescent="0.3">
      <c r="A3953" s="27">
        <v>86</v>
      </c>
    </row>
    <row r="3954" spans="1:3" x14ac:dyDescent="0.3">
      <c r="B3954" t="s">
        <v>182</v>
      </c>
      <c r="C3954" t="s">
        <v>183</v>
      </c>
    </row>
    <row r="3955" spans="1:3" x14ac:dyDescent="0.3">
      <c r="B3955" t="s">
        <v>184</v>
      </c>
      <c r="C3955" t="str">
        <f>IF(ISNUMBER(FIND(B3955,'Full TS'!$R$2)),"YES","N/A")</f>
        <v>N/A</v>
      </c>
    </row>
    <row r="3956" spans="1:3" x14ac:dyDescent="0.3">
      <c r="B3956" t="s">
        <v>185</v>
      </c>
      <c r="C3956" t="str">
        <f>IF(ISNUMBER(FIND(B3956,'Full TS'!$R$2)),"YES","N/A")</f>
        <v>N/A</v>
      </c>
    </row>
    <row r="3957" spans="1:3" x14ac:dyDescent="0.3">
      <c r="B3957" t="s">
        <v>186</v>
      </c>
      <c r="C3957" t="str">
        <f>IF(ISNUMBER(FIND(B3957,'Full TS'!$R$2)),"YES","N/A")</f>
        <v>N/A</v>
      </c>
    </row>
    <row r="3958" spans="1:3" x14ac:dyDescent="0.3">
      <c r="B3958" t="s">
        <v>187</v>
      </c>
      <c r="C3958" t="str">
        <f>IF(ISNUMBER(FIND(B3958,'Full TS'!$R$2)),"YES","N/A")</f>
        <v>N/A</v>
      </c>
    </row>
    <row r="3959" spans="1:3" x14ac:dyDescent="0.3">
      <c r="B3959" t="s">
        <v>188</v>
      </c>
      <c r="C3959" t="str">
        <f>IF(ISNUMBER(FIND(B3959,'Full TS'!$R$2)),"YES","N/A")</f>
        <v>N/A</v>
      </c>
    </row>
    <row r="3960" spans="1:3" x14ac:dyDescent="0.3">
      <c r="B3960" t="s">
        <v>189</v>
      </c>
      <c r="C3960" t="str">
        <f>IF(ISNUMBER(FIND(B3960,'Full TS'!$R$2)),"YES","N/A")</f>
        <v>N/A</v>
      </c>
    </row>
    <row r="3961" spans="1:3" x14ac:dyDescent="0.3">
      <c r="B3961" t="s">
        <v>190</v>
      </c>
      <c r="C3961" t="str">
        <f>IF(ISNUMBER(FIND(B3961,'Full TS'!$R$2)),"YES","N/A")</f>
        <v>N/A</v>
      </c>
    </row>
    <row r="3962" spans="1:3" x14ac:dyDescent="0.3">
      <c r="B3962" t="s">
        <v>191</v>
      </c>
      <c r="C3962" t="str">
        <f>IF(ISNUMBER(FIND(B3962,'Full TS'!$R$2)),"YES","N/A")</f>
        <v>N/A</v>
      </c>
    </row>
    <row r="3963" spans="1:3" x14ac:dyDescent="0.3">
      <c r="B3963" t="s">
        <v>192</v>
      </c>
      <c r="C3963" t="str">
        <f>IF(ISNUMBER(FIND(B3963,'Full TS'!$R$2)),"YES","N/A")</f>
        <v>N/A</v>
      </c>
    </row>
    <row r="3964" spans="1:3" x14ac:dyDescent="0.3">
      <c r="B3964" t="s">
        <v>193</v>
      </c>
      <c r="C3964" t="str">
        <f>IF(ISNUMBER(FIND(B3964,'Full TS'!$R$2)),"YES","N/A")</f>
        <v>N/A</v>
      </c>
    </row>
    <row r="3965" spans="1:3" x14ac:dyDescent="0.3">
      <c r="B3965" t="s">
        <v>194</v>
      </c>
      <c r="C3965" t="str">
        <f>IF(ISNUMBER(FIND(B3965,'Full TS'!$R$2)),"YES","N/A")</f>
        <v>N/A</v>
      </c>
    </row>
    <row r="3966" spans="1:3" x14ac:dyDescent="0.3">
      <c r="B3966" t="s">
        <v>195</v>
      </c>
      <c r="C3966" t="str">
        <f>IF(ISNUMBER(FIND(B3966,'Full TS'!$R$2)),"YES","N/A")</f>
        <v>N/A</v>
      </c>
    </row>
    <row r="3967" spans="1:3" x14ac:dyDescent="0.3">
      <c r="B3967" t="s">
        <v>196</v>
      </c>
      <c r="C3967" t="str">
        <f>IF(ISNUMBER(FIND(B3967,'Full TS'!$R$2)),"YES","N/A")</f>
        <v>N/A</v>
      </c>
    </row>
    <row r="3968" spans="1:3" x14ac:dyDescent="0.3">
      <c r="B3968" t="s">
        <v>197</v>
      </c>
      <c r="C3968" t="str">
        <f>IF(ISNUMBER(FIND(B3968,'Full TS'!$R$2)),"YES","N/A")</f>
        <v>N/A</v>
      </c>
    </row>
    <row r="3969" spans="2:3" x14ac:dyDescent="0.3">
      <c r="B3969" t="s">
        <v>198</v>
      </c>
      <c r="C3969" t="str">
        <f>IF(ISNUMBER(FIND(B3969,'Full TS'!$R$2)),"YES","N/A")</f>
        <v>N/A</v>
      </c>
    </row>
    <row r="3970" spans="2:3" x14ac:dyDescent="0.3">
      <c r="B3970" t="s">
        <v>199</v>
      </c>
      <c r="C3970" t="str">
        <f>IF(ISNUMBER(FIND(B3970,'Full TS'!$R$2)),"YES","N/A")</f>
        <v>N/A</v>
      </c>
    </row>
    <row r="3971" spans="2:3" x14ac:dyDescent="0.3">
      <c r="B3971" t="s">
        <v>200</v>
      </c>
      <c r="C3971" t="str">
        <f>IF(ISNUMBER(FIND(B3971,'Full TS'!$R$2)),"YES","N/A")</f>
        <v>N/A</v>
      </c>
    </row>
    <row r="3972" spans="2:3" x14ac:dyDescent="0.3">
      <c r="B3972" t="s">
        <v>201</v>
      </c>
      <c r="C3972" t="str">
        <f>IF(ISNUMBER(FIND(B3972,'Full TS'!$R$2)),"YES","N/A")</f>
        <v>N/A</v>
      </c>
    </row>
    <row r="3973" spans="2:3" x14ac:dyDescent="0.3">
      <c r="B3973" t="s">
        <v>202</v>
      </c>
      <c r="C3973" t="str">
        <f>IF(ISNUMBER(FIND(B3973,'Full TS'!$R$2)),"YES","N/A")</f>
        <v>N/A</v>
      </c>
    </row>
    <row r="3974" spans="2:3" x14ac:dyDescent="0.3">
      <c r="B3974" t="s">
        <v>203</v>
      </c>
      <c r="C3974" t="str">
        <f>IF(ISNUMBER(FIND(B3974,'Full TS'!$R$2)),"YES","N/A")</f>
        <v>N/A</v>
      </c>
    </row>
    <row r="3975" spans="2:3" x14ac:dyDescent="0.3">
      <c r="B3975" t="s">
        <v>204</v>
      </c>
      <c r="C3975" t="str">
        <f>IF(ISNUMBER(FIND(B3975,'Full TS'!$R$2)),"YES","N/A")</f>
        <v>N/A</v>
      </c>
    </row>
    <row r="3976" spans="2:3" x14ac:dyDescent="0.3">
      <c r="B3976" t="s">
        <v>205</v>
      </c>
      <c r="C3976" t="str">
        <f>IF(ISNUMBER(FIND(B3976,'Full TS'!$R$2)),"YES","N/A")</f>
        <v>N/A</v>
      </c>
    </row>
    <row r="3977" spans="2:3" x14ac:dyDescent="0.3">
      <c r="B3977" t="s">
        <v>206</v>
      </c>
      <c r="C3977" t="str">
        <f>IF(ISNUMBER(FIND(B3977,'Full TS'!$R$2)),"YES","N/A")</f>
        <v>N/A</v>
      </c>
    </row>
    <row r="3978" spans="2:3" x14ac:dyDescent="0.3">
      <c r="B3978" t="s">
        <v>207</v>
      </c>
      <c r="C3978" t="str">
        <f>IF(ISNUMBER(FIND(B3978,'Full TS'!$R$2)),"YES","N/A")</f>
        <v>N/A</v>
      </c>
    </row>
    <row r="3979" spans="2:3" x14ac:dyDescent="0.3">
      <c r="B3979" t="s">
        <v>208</v>
      </c>
      <c r="C3979" t="str">
        <f>IF(ISNUMBER(FIND(B3979,'Full TS'!$R$2)),"YES","N/A")</f>
        <v>N/A</v>
      </c>
    </row>
    <row r="3980" spans="2:3" x14ac:dyDescent="0.3">
      <c r="B3980" t="s">
        <v>209</v>
      </c>
      <c r="C3980" t="str">
        <f>IF(ISNUMBER(FIND(B3980,'Full TS'!$R$2)),"YES","N/A")</f>
        <v>N/A</v>
      </c>
    </row>
    <row r="3981" spans="2:3" x14ac:dyDescent="0.3">
      <c r="B3981" t="s">
        <v>210</v>
      </c>
      <c r="C3981" t="str">
        <f>IF(ISNUMBER(FIND(B3981,'Full TS'!$R$2)),"YES","N/A")</f>
        <v>N/A</v>
      </c>
    </row>
    <row r="3982" spans="2:3" x14ac:dyDescent="0.3">
      <c r="B3982" t="s">
        <v>211</v>
      </c>
      <c r="C3982" t="str">
        <f>IF(ISNUMBER(FIND(B3982,'Full TS'!$R$2)),"YES","N/A")</f>
        <v>N/A</v>
      </c>
    </row>
    <row r="3983" spans="2:3" x14ac:dyDescent="0.3">
      <c r="B3983" t="s">
        <v>199</v>
      </c>
      <c r="C3983" t="str">
        <f>IF(ISNUMBER(FIND(B3983,'Full TS'!$R$2)),"YES","N/A")</f>
        <v>N/A</v>
      </c>
    </row>
    <row r="3984" spans="2:3" x14ac:dyDescent="0.3">
      <c r="B3984" t="s">
        <v>212</v>
      </c>
      <c r="C3984" t="str">
        <f>IF(ISNUMBER(FIND(B3984,'Full TS'!$R$2)),"YES","N/A")</f>
        <v>N/A</v>
      </c>
    </row>
    <row r="3985" spans="2:3" x14ac:dyDescent="0.3">
      <c r="B3985" t="s">
        <v>213</v>
      </c>
      <c r="C3985" t="str">
        <f>IF(ISNUMBER(FIND(B3985,'Full TS'!$R$2)),"YES","N/A")</f>
        <v>N/A</v>
      </c>
    </row>
    <row r="3986" spans="2:3" x14ac:dyDescent="0.3">
      <c r="B3986" t="s">
        <v>214</v>
      </c>
      <c r="C3986" t="str">
        <f>IF(ISNUMBER(FIND(B3986,'Full TS'!$R$2)),"YES","N/A")</f>
        <v>N/A</v>
      </c>
    </row>
    <row r="3987" spans="2:3" x14ac:dyDescent="0.3">
      <c r="B3987" t="s">
        <v>215</v>
      </c>
      <c r="C3987" t="str">
        <f>IF(ISNUMBER(FIND(B3987,'Full TS'!$R$2)),"YES","N/A")</f>
        <v>N/A</v>
      </c>
    </row>
    <row r="3988" spans="2:3" x14ac:dyDescent="0.3">
      <c r="B3988" t="s">
        <v>216</v>
      </c>
      <c r="C3988" t="str">
        <f>IF(ISNUMBER(FIND(B3988,'Full TS'!$R$2)),"YES","N/A")</f>
        <v>N/A</v>
      </c>
    </row>
    <row r="3989" spans="2:3" x14ac:dyDescent="0.3">
      <c r="B3989" t="s">
        <v>217</v>
      </c>
      <c r="C3989" t="str">
        <f>IF(ISNUMBER(FIND(B3989,'Full TS'!$R$2)),"YES","N/A")</f>
        <v>N/A</v>
      </c>
    </row>
    <row r="3990" spans="2:3" x14ac:dyDescent="0.3">
      <c r="B3990" t="s">
        <v>218</v>
      </c>
      <c r="C3990" t="str">
        <f>IF(ISNUMBER(FIND(B3990,'Full TS'!$R$2)),"YES","N/A")</f>
        <v>N/A</v>
      </c>
    </row>
    <row r="3991" spans="2:3" x14ac:dyDescent="0.3">
      <c r="B3991" t="s">
        <v>219</v>
      </c>
      <c r="C3991" t="str">
        <f>IF(ISNUMBER(FIND(B3991,'Full TS'!$R$2)),"YES","N/A")</f>
        <v>N/A</v>
      </c>
    </row>
    <row r="3992" spans="2:3" x14ac:dyDescent="0.3">
      <c r="B3992" t="s">
        <v>220</v>
      </c>
      <c r="C3992" t="str">
        <f>IF(ISNUMBER(FIND(B3992,'Full TS'!$R$2)),"YES","N/A")</f>
        <v>N/A</v>
      </c>
    </row>
    <row r="3993" spans="2:3" x14ac:dyDescent="0.3">
      <c r="B3993" t="s">
        <v>221</v>
      </c>
      <c r="C3993" t="str">
        <f>IF(ISNUMBER(FIND(B3993,'Full TS'!$R$2)),"YES","N/A")</f>
        <v>N/A</v>
      </c>
    </row>
    <row r="3994" spans="2:3" x14ac:dyDescent="0.3">
      <c r="B3994" t="s">
        <v>222</v>
      </c>
      <c r="C3994" t="str">
        <f>IF(ISNUMBER(FIND(B3994,'Full TS'!$R$2)),"YES","N/A")</f>
        <v>N/A</v>
      </c>
    </row>
    <row r="3995" spans="2:3" x14ac:dyDescent="0.3">
      <c r="B3995" t="s">
        <v>223</v>
      </c>
      <c r="C3995" t="str">
        <f>IF(ISNUMBER(FIND(B3995,'Full TS'!$R$2)),"YES","N/A")</f>
        <v>N/A</v>
      </c>
    </row>
    <row r="3996" spans="2:3" x14ac:dyDescent="0.3">
      <c r="B3996" t="s">
        <v>224</v>
      </c>
      <c r="C3996" t="str">
        <f>IF(ISNUMBER(FIND(B3996,'Full TS'!$R$2)),"YES","N/A")</f>
        <v>N/A</v>
      </c>
    </row>
    <row r="3997" spans="2:3" x14ac:dyDescent="0.3">
      <c r="B3997" t="s">
        <v>225</v>
      </c>
      <c r="C3997" t="str">
        <f>IF(ISNUMBER(FIND(B3997,'Full TS'!$R$2)),"YES","N/A")</f>
        <v>N/A</v>
      </c>
    </row>
    <row r="3998" spans="2:3" x14ac:dyDescent="0.3">
      <c r="B3998" t="s">
        <v>226</v>
      </c>
      <c r="C3998" t="str">
        <f>IF(ISNUMBER(FIND(B3998,'Full TS'!$R$2)),"YES","N/A")</f>
        <v>N/A</v>
      </c>
    </row>
    <row r="3999" spans="2:3" x14ac:dyDescent="0.3">
      <c r="B3999" t="s">
        <v>226</v>
      </c>
      <c r="C3999" t="str">
        <f>IF(ISNUMBER(FIND(B3999,'Full TS'!$R$2)),"YES","N/A")</f>
        <v>N/A</v>
      </c>
    </row>
    <row r="4001" spans="1:3" x14ac:dyDescent="0.3">
      <c r="A4001" s="27">
        <v>87</v>
      </c>
    </row>
    <row r="4002" spans="1:3" x14ac:dyDescent="0.3">
      <c r="B4002" t="s">
        <v>182</v>
      </c>
      <c r="C4002" t="s">
        <v>183</v>
      </c>
    </row>
    <row r="4003" spans="1:3" x14ac:dyDescent="0.3">
      <c r="B4003" t="s">
        <v>184</v>
      </c>
      <c r="C4003" t="str">
        <f>IF(ISNUMBER(FIND(B4003,'Full TS'!$R$2)),"YES","N/A")</f>
        <v>N/A</v>
      </c>
    </row>
    <row r="4004" spans="1:3" x14ac:dyDescent="0.3">
      <c r="B4004" t="s">
        <v>185</v>
      </c>
      <c r="C4004" t="str">
        <f>IF(ISNUMBER(FIND(B4004,'Full TS'!$R$2)),"YES","N/A")</f>
        <v>N/A</v>
      </c>
    </row>
    <row r="4005" spans="1:3" x14ac:dyDescent="0.3">
      <c r="B4005" t="s">
        <v>186</v>
      </c>
      <c r="C4005" t="str">
        <f>IF(ISNUMBER(FIND(B4005,'Full TS'!$R$2)),"YES","N/A")</f>
        <v>N/A</v>
      </c>
    </row>
    <row r="4006" spans="1:3" x14ac:dyDescent="0.3">
      <c r="B4006" t="s">
        <v>187</v>
      </c>
      <c r="C4006" t="str">
        <f>IF(ISNUMBER(FIND(B4006,'Full TS'!$R$2)),"YES","N/A")</f>
        <v>N/A</v>
      </c>
    </row>
    <row r="4007" spans="1:3" x14ac:dyDescent="0.3">
      <c r="B4007" t="s">
        <v>188</v>
      </c>
      <c r="C4007" t="str">
        <f>IF(ISNUMBER(FIND(B4007,'Full TS'!$R$2)),"YES","N/A")</f>
        <v>N/A</v>
      </c>
    </row>
    <row r="4008" spans="1:3" x14ac:dyDescent="0.3">
      <c r="B4008" t="s">
        <v>189</v>
      </c>
      <c r="C4008" t="str">
        <f>IF(ISNUMBER(FIND(B4008,'Full TS'!$R$2)),"YES","N/A")</f>
        <v>N/A</v>
      </c>
    </row>
    <row r="4009" spans="1:3" x14ac:dyDescent="0.3">
      <c r="B4009" t="s">
        <v>190</v>
      </c>
      <c r="C4009" t="str">
        <f>IF(ISNUMBER(FIND(B4009,'Full TS'!$R$2)),"YES","N/A")</f>
        <v>N/A</v>
      </c>
    </row>
    <row r="4010" spans="1:3" x14ac:dyDescent="0.3">
      <c r="B4010" t="s">
        <v>191</v>
      </c>
      <c r="C4010" t="str">
        <f>IF(ISNUMBER(FIND(B4010,'Full TS'!$R$2)),"YES","N/A")</f>
        <v>N/A</v>
      </c>
    </row>
    <row r="4011" spans="1:3" x14ac:dyDescent="0.3">
      <c r="B4011" t="s">
        <v>192</v>
      </c>
      <c r="C4011" t="str">
        <f>IF(ISNUMBER(FIND(B4011,'Full TS'!$R$2)),"YES","N/A")</f>
        <v>N/A</v>
      </c>
    </row>
    <row r="4012" spans="1:3" x14ac:dyDescent="0.3">
      <c r="B4012" t="s">
        <v>193</v>
      </c>
      <c r="C4012" t="str">
        <f>IF(ISNUMBER(FIND(B4012,'Full TS'!$R$2)),"YES","N/A")</f>
        <v>N/A</v>
      </c>
    </row>
    <row r="4013" spans="1:3" x14ac:dyDescent="0.3">
      <c r="B4013" t="s">
        <v>194</v>
      </c>
      <c r="C4013" t="str">
        <f>IF(ISNUMBER(FIND(B4013,'Full TS'!$R$2)),"YES","N/A")</f>
        <v>N/A</v>
      </c>
    </row>
    <row r="4014" spans="1:3" x14ac:dyDescent="0.3">
      <c r="B4014" t="s">
        <v>195</v>
      </c>
      <c r="C4014" t="str">
        <f>IF(ISNUMBER(FIND(B4014,'Full TS'!$R$2)),"YES","N/A")</f>
        <v>N/A</v>
      </c>
    </row>
    <row r="4015" spans="1:3" x14ac:dyDescent="0.3">
      <c r="B4015" t="s">
        <v>196</v>
      </c>
      <c r="C4015" t="str">
        <f>IF(ISNUMBER(FIND(B4015,'Full TS'!$R$2)),"YES","N/A")</f>
        <v>N/A</v>
      </c>
    </row>
    <row r="4016" spans="1:3" x14ac:dyDescent="0.3">
      <c r="B4016" t="s">
        <v>197</v>
      </c>
      <c r="C4016" t="str">
        <f>IF(ISNUMBER(FIND(B4016,'Full TS'!$R$2)),"YES","N/A")</f>
        <v>N/A</v>
      </c>
    </row>
    <row r="4017" spans="2:3" x14ac:dyDescent="0.3">
      <c r="B4017" t="s">
        <v>198</v>
      </c>
      <c r="C4017" t="str">
        <f>IF(ISNUMBER(FIND(B4017,'Full TS'!$R$2)),"YES","N/A")</f>
        <v>N/A</v>
      </c>
    </row>
    <row r="4018" spans="2:3" x14ac:dyDescent="0.3">
      <c r="B4018" t="s">
        <v>199</v>
      </c>
      <c r="C4018" t="str">
        <f>IF(ISNUMBER(FIND(B4018,'Full TS'!$R$2)),"YES","N/A")</f>
        <v>N/A</v>
      </c>
    </row>
    <row r="4019" spans="2:3" x14ac:dyDescent="0.3">
      <c r="B4019" t="s">
        <v>200</v>
      </c>
      <c r="C4019" t="str">
        <f>IF(ISNUMBER(FIND(B4019,'Full TS'!$R$2)),"YES","N/A")</f>
        <v>N/A</v>
      </c>
    </row>
    <row r="4020" spans="2:3" x14ac:dyDescent="0.3">
      <c r="B4020" t="s">
        <v>201</v>
      </c>
      <c r="C4020" t="str">
        <f>IF(ISNUMBER(FIND(B4020,'Full TS'!$R$2)),"YES","N/A")</f>
        <v>N/A</v>
      </c>
    </row>
    <row r="4021" spans="2:3" x14ac:dyDescent="0.3">
      <c r="B4021" t="s">
        <v>202</v>
      </c>
      <c r="C4021" t="str">
        <f>IF(ISNUMBER(FIND(B4021,'Full TS'!$R$2)),"YES","N/A")</f>
        <v>N/A</v>
      </c>
    </row>
    <row r="4022" spans="2:3" x14ac:dyDescent="0.3">
      <c r="B4022" t="s">
        <v>203</v>
      </c>
      <c r="C4022" t="str">
        <f>IF(ISNUMBER(FIND(B4022,'Full TS'!$R$2)),"YES","N/A")</f>
        <v>N/A</v>
      </c>
    </row>
    <row r="4023" spans="2:3" x14ac:dyDescent="0.3">
      <c r="B4023" t="s">
        <v>204</v>
      </c>
      <c r="C4023" t="str">
        <f>IF(ISNUMBER(FIND(B4023,'Full TS'!$R$2)),"YES","N/A")</f>
        <v>N/A</v>
      </c>
    </row>
    <row r="4024" spans="2:3" x14ac:dyDescent="0.3">
      <c r="B4024" t="s">
        <v>205</v>
      </c>
      <c r="C4024" t="str">
        <f>IF(ISNUMBER(FIND(B4024,'Full TS'!$R$2)),"YES","N/A")</f>
        <v>N/A</v>
      </c>
    </row>
    <row r="4025" spans="2:3" x14ac:dyDescent="0.3">
      <c r="B4025" t="s">
        <v>206</v>
      </c>
      <c r="C4025" t="str">
        <f>IF(ISNUMBER(FIND(B4025,'Full TS'!$R$2)),"YES","N/A")</f>
        <v>N/A</v>
      </c>
    </row>
    <row r="4026" spans="2:3" x14ac:dyDescent="0.3">
      <c r="B4026" t="s">
        <v>207</v>
      </c>
      <c r="C4026" t="str">
        <f>IF(ISNUMBER(FIND(B4026,'Full TS'!$R$2)),"YES","N/A")</f>
        <v>N/A</v>
      </c>
    </row>
    <row r="4027" spans="2:3" x14ac:dyDescent="0.3">
      <c r="B4027" t="s">
        <v>208</v>
      </c>
      <c r="C4027" t="str">
        <f>IF(ISNUMBER(FIND(B4027,'Full TS'!$R$2)),"YES","N/A")</f>
        <v>N/A</v>
      </c>
    </row>
    <row r="4028" spans="2:3" x14ac:dyDescent="0.3">
      <c r="B4028" t="s">
        <v>209</v>
      </c>
      <c r="C4028" t="str">
        <f>IF(ISNUMBER(FIND(B4028,'Full TS'!$R$2)),"YES","N/A")</f>
        <v>N/A</v>
      </c>
    </row>
    <row r="4029" spans="2:3" x14ac:dyDescent="0.3">
      <c r="B4029" t="s">
        <v>210</v>
      </c>
      <c r="C4029" t="str">
        <f>IF(ISNUMBER(FIND(B4029,'Full TS'!$R$2)),"YES","N/A")</f>
        <v>N/A</v>
      </c>
    </row>
    <row r="4030" spans="2:3" x14ac:dyDescent="0.3">
      <c r="B4030" t="s">
        <v>211</v>
      </c>
      <c r="C4030" t="str">
        <f>IF(ISNUMBER(FIND(B4030,'Full TS'!$R$2)),"YES","N/A")</f>
        <v>N/A</v>
      </c>
    </row>
    <row r="4031" spans="2:3" x14ac:dyDescent="0.3">
      <c r="B4031" t="s">
        <v>199</v>
      </c>
      <c r="C4031" t="str">
        <f>IF(ISNUMBER(FIND(B4031,'Full TS'!$R$2)),"YES","N/A")</f>
        <v>N/A</v>
      </c>
    </row>
    <row r="4032" spans="2:3" x14ac:dyDescent="0.3">
      <c r="B4032" t="s">
        <v>212</v>
      </c>
      <c r="C4032" t="str">
        <f>IF(ISNUMBER(FIND(B4032,'Full TS'!$R$2)),"YES","N/A")</f>
        <v>N/A</v>
      </c>
    </row>
    <row r="4033" spans="1:3" x14ac:dyDescent="0.3">
      <c r="B4033" t="s">
        <v>213</v>
      </c>
      <c r="C4033" t="str">
        <f>IF(ISNUMBER(FIND(B4033,'Full TS'!$R$2)),"YES","N/A")</f>
        <v>N/A</v>
      </c>
    </row>
    <row r="4034" spans="1:3" x14ac:dyDescent="0.3">
      <c r="B4034" t="s">
        <v>214</v>
      </c>
      <c r="C4034" t="str">
        <f>IF(ISNUMBER(FIND(B4034,'Full TS'!$R$2)),"YES","N/A")</f>
        <v>N/A</v>
      </c>
    </row>
    <row r="4035" spans="1:3" x14ac:dyDescent="0.3">
      <c r="B4035" t="s">
        <v>215</v>
      </c>
      <c r="C4035" t="str">
        <f>IF(ISNUMBER(FIND(B4035,'Full TS'!$R$2)),"YES","N/A")</f>
        <v>N/A</v>
      </c>
    </row>
    <row r="4036" spans="1:3" x14ac:dyDescent="0.3">
      <c r="B4036" t="s">
        <v>216</v>
      </c>
      <c r="C4036" t="str">
        <f>IF(ISNUMBER(FIND(B4036,'Full TS'!$R$2)),"YES","N/A")</f>
        <v>N/A</v>
      </c>
    </row>
    <row r="4037" spans="1:3" x14ac:dyDescent="0.3">
      <c r="B4037" t="s">
        <v>217</v>
      </c>
      <c r="C4037" t="str">
        <f>IF(ISNUMBER(FIND(B4037,'Full TS'!$R$2)),"YES","N/A")</f>
        <v>N/A</v>
      </c>
    </row>
    <row r="4038" spans="1:3" x14ac:dyDescent="0.3">
      <c r="B4038" t="s">
        <v>218</v>
      </c>
      <c r="C4038" t="str">
        <f>IF(ISNUMBER(FIND(B4038,'Full TS'!$R$2)),"YES","N/A")</f>
        <v>N/A</v>
      </c>
    </row>
    <row r="4039" spans="1:3" x14ac:dyDescent="0.3">
      <c r="B4039" t="s">
        <v>219</v>
      </c>
      <c r="C4039" t="str">
        <f>IF(ISNUMBER(FIND(B4039,'Full TS'!$R$2)),"YES","N/A")</f>
        <v>N/A</v>
      </c>
    </row>
    <row r="4040" spans="1:3" x14ac:dyDescent="0.3">
      <c r="B4040" t="s">
        <v>220</v>
      </c>
      <c r="C4040" t="str">
        <f>IF(ISNUMBER(FIND(B4040,'Full TS'!$R$2)),"YES","N/A")</f>
        <v>N/A</v>
      </c>
    </row>
    <row r="4041" spans="1:3" x14ac:dyDescent="0.3">
      <c r="B4041" t="s">
        <v>221</v>
      </c>
      <c r="C4041" t="str">
        <f>IF(ISNUMBER(FIND(B4041,'Full TS'!$R$2)),"YES","N/A")</f>
        <v>N/A</v>
      </c>
    </row>
    <row r="4042" spans="1:3" x14ac:dyDescent="0.3">
      <c r="B4042" t="s">
        <v>222</v>
      </c>
      <c r="C4042" t="str">
        <f>IF(ISNUMBER(FIND(B4042,'Full TS'!$R$2)),"YES","N/A")</f>
        <v>N/A</v>
      </c>
    </row>
    <row r="4043" spans="1:3" x14ac:dyDescent="0.3">
      <c r="B4043" t="s">
        <v>223</v>
      </c>
      <c r="C4043" t="str">
        <f>IF(ISNUMBER(FIND(B4043,'Full TS'!$R$2)),"YES","N/A")</f>
        <v>N/A</v>
      </c>
    </row>
    <row r="4044" spans="1:3" x14ac:dyDescent="0.3">
      <c r="B4044" t="s">
        <v>224</v>
      </c>
      <c r="C4044" t="str">
        <f>IF(ISNUMBER(FIND(B4044,'Full TS'!$R$2)),"YES","N/A")</f>
        <v>N/A</v>
      </c>
    </row>
    <row r="4045" spans="1:3" x14ac:dyDescent="0.3">
      <c r="B4045" t="s">
        <v>225</v>
      </c>
      <c r="C4045" t="str">
        <f>IF(ISNUMBER(FIND(B4045,'Full TS'!$R$2)),"YES","N/A")</f>
        <v>N/A</v>
      </c>
    </row>
    <row r="4046" spans="1:3" x14ac:dyDescent="0.3">
      <c r="B4046" t="s">
        <v>226</v>
      </c>
      <c r="C4046" t="str">
        <f>IF(ISNUMBER(FIND(B4046,'Full TS'!$R$2)),"YES","N/A")</f>
        <v>N/A</v>
      </c>
    </row>
    <row r="4048" spans="1:3" x14ac:dyDescent="0.3">
      <c r="A4048" s="27">
        <v>88</v>
      </c>
    </row>
    <row r="4049" spans="2:3" x14ac:dyDescent="0.3">
      <c r="B4049" t="s">
        <v>182</v>
      </c>
      <c r="C4049" t="s">
        <v>183</v>
      </c>
    </row>
    <row r="4050" spans="2:3" x14ac:dyDescent="0.3">
      <c r="B4050" t="s">
        <v>184</v>
      </c>
      <c r="C4050" t="str">
        <f>IF(ISNUMBER(FIND(B4050,'Full TS'!$R$2)),"YES","N/A")</f>
        <v>N/A</v>
      </c>
    </row>
    <row r="4051" spans="2:3" x14ac:dyDescent="0.3">
      <c r="B4051" t="s">
        <v>185</v>
      </c>
      <c r="C4051" t="str">
        <f>IF(ISNUMBER(FIND(B4051,'Full TS'!$R$2)),"YES","N/A")</f>
        <v>N/A</v>
      </c>
    </row>
    <row r="4052" spans="2:3" x14ac:dyDescent="0.3">
      <c r="B4052" t="s">
        <v>186</v>
      </c>
      <c r="C4052" t="str">
        <f>IF(ISNUMBER(FIND(B4052,'Full TS'!$R$2)),"YES","N/A")</f>
        <v>N/A</v>
      </c>
    </row>
    <row r="4053" spans="2:3" x14ac:dyDescent="0.3">
      <c r="B4053" t="s">
        <v>187</v>
      </c>
      <c r="C4053" t="str">
        <f>IF(ISNUMBER(FIND(B4053,'Full TS'!$R$2)),"YES","N/A")</f>
        <v>N/A</v>
      </c>
    </row>
    <row r="4054" spans="2:3" x14ac:dyDescent="0.3">
      <c r="B4054" t="s">
        <v>188</v>
      </c>
      <c r="C4054" t="str">
        <f>IF(ISNUMBER(FIND(B4054,'Full TS'!$R$2)),"YES","N/A")</f>
        <v>N/A</v>
      </c>
    </row>
    <row r="4055" spans="2:3" x14ac:dyDescent="0.3">
      <c r="B4055" t="s">
        <v>189</v>
      </c>
      <c r="C4055" t="str">
        <f>IF(ISNUMBER(FIND(B4055,'Full TS'!$R$2)),"YES","N/A")</f>
        <v>N/A</v>
      </c>
    </row>
    <row r="4056" spans="2:3" x14ac:dyDescent="0.3">
      <c r="B4056" t="s">
        <v>190</v>
      </c>
      <c r="C4056" t="str">
        <f>IF(ISNUMBER(FIND(B4056,'Full TS'!$R$2)),"YES","N/A")</f>
        <v>N/A</v>
      </c>
    </row>
    <row r="4057" spans="2:3" x14ac:dyDescent="0.3">
      <c r="B4057" t="s">
        <v>191</v>
      </c>
      <c r="C4057" t="str">
        <f>IF(ISNUMBER(FIND(B4057,'Full TS'!$R$2)),"YES","N/A")</f>
        <v>N/A</v>
      </c>
    </row>
    <row r="4058" spans="2:3" x14ac:dyDescent="0.3">
      <c r="B4058" t="s">
        <v>192</v>
      </c>
      <c r="C4058" t="str">
        <f>IF(ISNUMBER(FIND(B4058,'Full TS'!$R$2)),"YES","N/A")</f>
        <v>N/A</v>
      </c>
    </row>
    <row r="4059" spans="2:3" x14ac:dyDescent="0.3">
      <c r="B4059" t="s">
        <v>193</v>
      </c>
      <c r="C4059" t="str">
        <f>IF(ISNUMBER(FIND(B4059,'Full TS'!$R$2)),"YES","N/A")</f>
        <v>N/A</v>
      </c>
    </row>
    <row r="4060" spans="2:3" x14ac:dyDescent="0.3">
      <c r="B4060" t="s">
        <v>194</v>
      </c>
      <c r="C4060" t="str">
        <f>IF(ISNUMBER(FIND(B4060,'Full TS'!$R$2)),"YES","N/A")</f>
        <v>N/A</v>
      </c>
    </row>
    <row r="4061" spans="2:3" x14ac:dyDescent="0.3">
      <c r="B4061" t="s">
        <v>195</v>
      </c>
      <c r="C4061" t="str">
        <f>IF(ISNUMBER(FIND(B4061,'Full TS'!$R$2)),"YES","N/A")</f>
        <v>N/A</v>
      </c>
    </row>
    <row r="4062" spans="2:3" x14ac:dyDescent="0.3">
      <c r="B4062" t="s">
        <v>196</v>
      </c>
      <c r="C4062" t="str">
        <f>IF(ISNUMBER(FIND(B4062,'Full TS'!$R$2)),"YES","N/A")</f>
        <v>N/A</v>
      </c>
    </row>
    <row r="4063" spans="2:3" x14ac:dyDescent="0.3">
      <c r="B4063" t="s">
        <v>197</v>
      </c>
      <c r="C4063" t="str">
        <f>IF(ISNUMBER(FIND(B4063,'Full TS'!$R$2)),"YES","N/A")</f>
        <v>N/A</v>
      </c>
    </row>
    <row r="4064" spans="2:3" x14ac:dyDescent="0.3">
      <c r="B4064" t="s">
        <v>198</v>
      </c>
      <c r="C4064" t="str">
        <f>IF(ISNUMBER(FIND(B4064,'Full TS'!$R$2)),"YES","N/A")</f>
        <v>N/A</v>
      </c>
    </row>
    <row r="4065" spans="2:3" x14ac:dyDescent="0.3">
      <c r="B4065" t="s">
        <v>199</v>
      </c>
      <c r="C4065" t="str">
        <f>IF(ISNUMBER(FIND(B4065,'Full TS'!$R$2)),"YES","N/A")</f>
        <v>N/A</v>
      </c>
    </row>
    <row r="4066" spans="2:3" x14ac:dyDescent="0.3">
      <c r="B4066" t="s">
        <v>200</v>
      </c>
      <c r="C4066" t="str">
        <f>IF(ISNUMBER(FIND(B4066,'Full TS'!$R$2)),"YES","N/A")</f>
        <v>N/A</v>
      </c>
    </row>
    <row r="4067" spans="2:3" x14ac:dyDescent="0.3">
      <c r="B4067" t="s">
        <v>201</v>
      </c>
      <c r="C4067" t="str">
        <f>IF(ISNUMBER(FIND(B4067,'Full TS'!$R$2)),"YES","N/A")</f>
        <v>N/A</v>
      </c>
    </row>
    <row r="4068" spans="2:3" x14ac:dyDescent="0.3">
      <c r="B4068" t="s">
        <v>202</v>
      </c>
      <c r="C4068" t="str">
        <f>IF(ISNUMBER(FIND(B4068,'Full TS'!$R$2)),"YES","N/A")</f>
        <v>N/A</v>
      </c>
    </row>
    <row r="4069" spans="2:3" x14ac:dyDescent="0.3">
      <c r="B4069" t="s">
        <v>203</v>
      </c>
      <c r="C4069" t="str">
        <f>IF(ISNUMBER(FIND(B4069,'Full TS'!$R$2)),"YES","N/A")</f>
        <v>N/A</v>
      </c>
    </row>
    <row r="4070" spans="2:3" x14ac:dyDescent="0.3">
      <c r="B4070" t="s">
        <v>204</v>
      </c>
      <c r="C4070" t="str">
        <f>IF(ISNUMBER(FIND(B4070,'Full TS'!$R$2)),"YES","N/A")</f>
        <v>N/A</v>
      </c>
    </row>
    <row r="4071" spans="2:3" x14ac:dyDescent="0.3">
      <c r="B4071" t="s">
        <v>205</v>
      </c>
      <c r="C4071" t="str">
        <f>IF(ISNUMBER(FIND(B4071,'Full TS'!$R$2)),"YES","N/A")</f>
        <v>N/A</v>
      </c>
    </row>
    <row r="4072" spans="2:3" x14ac:dyDescent="0.3">
      <c r="B4072" t="s">
        <v>206</v>
      </c>
      <c r="C4072" t="str">
        <f>IF(ISNUMBER(FIND(B4072,'Full TS'!$R$2)),"YES","N/A")</f>
        <v>N/A</v>
      </c>
    </row>
    <row r="4073" spans="2:3" x14ac:dyDescent="0.3">
      <c r="B4073" t="s">
        <v>207</v>
      </c>
      <c r="C4073" t="str">
        <f>IF(ISNUMBER(FIND(B4073,'Full TS'!$R$2)),"YES","N/A")</f>
        <v>N/A</v>
      </c>
    </row>
    <row r="4074" spans="2:3" x14ac:dyDescent="0.3">
      <c r="B4074" t="s">
        <v>208</v>
      </c>
      <c r="C4074" t="str">
        <f>IF(ISNUMBER(FIND(B4074,'Full TS'!$R$2)),"YES","N/A")</f>
        <v>N/A</v>
      </c>
    </row>
    <row r="4075" spans="2:3" x14ac:dyDescent="0.3">
      <c r="B4075" t="s">
        <v>209</v>
      </c>
      <c r="C4075" t="str">
        <f>IF(ISNUMBER(FIND(B4075,'Full TS'!$R$2)),"YES","N/A")</f>
        <v>N/A</v>
      </c>
    </row>
    <row r="4076" spans="2:3" x14ac:dyDescent="0.3">
      <c r="B4076" t="s">
        <v>210</v>
      </c>
      <c r="C4076" t="str">
        <f>IF(ISNUMBER(FIND(B4076,'Full TS'!$R$2)),"YES","N/A")</f>
        <v>N/A</v>
      </c>
    </row>
    <row r="4077" spans="2:3" x14ac:dyDescent="0.3">
      <c r="B4077" t="s">
        <v>211</v>
      </c>
      <c r="C4077" t="str">
        <f>IF(ISNUMBER(FIND(B4077,'Full TS'!$R$2)),"YES","N/A")</f>
        <v>N/A</v>
      </c>
    </row>
    <row r="4078" spans="2:3" x14ac:dyDescent="0.3">
      <c r="B4078" t="s">
        <v>199</v>
      </c>
      <c r="C4078" t="str">
        <f>IF(ISNUMBER(FIND(B4078,'Full TS'!$R$2)),"YES","N/A")</f>
        <v>N/A</v>
      </c>
    </row>
    <row r="4079" spans="2:3" x14ac:dyDescent="0.3">
      <c r="B4079" t="s">
        <v>212</v>
      </c>
      <c r="C4079" t="str">
        <f>IF(ISNUMBER(FIND(B4079,'Full TS'!$R$2)),"YES","N/A")</f>
        <v>N/A</v>
      </c>
    </row>
    <row r="4080" spans="2:3" x14ac:dyDescent="0.3">
      <c r="B4080" t="s">
        <v>213</v>
      </c>
      <c r="C4080" t="str">
        <f>IF(ISNUMBER(FIND(B4080,'Full TS'!$R$2)),"YES","N/A")</f>
        <v>N/A</v>
      </c>
    </row>
    <row r="4081" spans="1:3" x14ac:dyDescent="0.3">
      <c r="B4081" t="s">
        <v>214</v>
      </c>
      <c r="C4081" t="str">
        <f>IF(ISNUMBER(FIND(B4081,'Full TS'!$R$2)),"YES","N/A")</f>
        <v>N/A</v>
      </c>
    </row>
    <row r="4082" spans="1:3" x14ac:dyDescent="0.3">
      <c r="B4082" t="s">
        <v>215</v>
      </c>
      <c r="C4082" t="str">
        <f>IF(ISNUMBER(FIND(B4082,'Full TS'!$R$2)),"YES","N/A")</f>
        <v>N/A</v>
      </c>
    </row>
    <row r="4083" spans="1:3" x14ac:dyDescent="0.3">
      <c r="B4083" t="s">
        <v>216</v>
      </c>
      <c r="C4083" t="str">
        <f>IF(ISNUMBER(FIND(B4083,'Full TS'!$R$2)),"YES","N/A")</f>
        <v>N/A</v>
      </c>
    </row>
    <row r="4084" spans="1:3" x14ac:dyDescent="0.3">
      <c r="B4084" t="s">
        <v>217</v>
      </c>
      <c r="C4084" t="str">
        <f>IF(ISNUMBER(FIND(B4084,'Full TS'!$R$2)),"YES","N/A")</f>
        <v>N/A</v>
      </c>
    </row>
    <row r="4085" spans="1:3" x14ac:dyDescent="0.3">
      <c r="B4085" t="s">
        <v>218</v>
      </c>
      <c r="C4085" t="str">
        <f>IF(ISNUMBER(FIND(B4085,'Full TS'!$R$2)),"YES","N/A")</f>
        <v>N/A</v>
      </c>
    </row>
    <row r="4086" spans="1:3" x14ac:dyDescent="0.3">
      <c r="B4086" t="s">
        <v>219</v>
      </c>
      <c r="C4086" t="str">
        <f>IF(ISNUMBER(FIND(B4086,'Full TS'!$R$2)),"YES","N/A")</f>
        <v>N/A</v>
      </c>
    </row>
    <row r="4087" spans="1:3" x14ac:dyDescent="0.3">
      <c r="B4087" t="s">
        <v>220</v>
      </c>
      <c r="C4087" t="str">
        <f>IF(ISNUMBER(FIND(B4087,'Full TS'!$R$2)),"YES","N/A")</f>
        <v>N/A</v>
      </c>
    </row>
    <row r="4088" spans="1:3" x14ac:dyDescent="0.3">
      <c r="B4088" t="s">
        <v>221</v>
      </c>
      <c r="C4088" t="str">
        <f>IF(ISNUMBER(FIND(B4088,'Full TS'!$R$2)),"YES","N/A")</f>
        <v>N/A</v>
      </c>
    </row>
    <row r="4089" spans="1:3" x14ac:dyDescent="0.3">
      <c r="B4089" t="s">
        <v>222</v>
      </c>
      <c r="C4089" t="str">
        <f>IF(ISNUMBER(FIND(B4089,'Full TS'!$R$2)),"YES","N/A")</f>
        <v>N/A</v>
      </c>
    </row>
    <row r="4090" spans="1:3" x14ac:dyDescent="0.3">
      <c r="B4090" t="s">
        <v>223</v>
      </c>
      <c r="C4090" t="str">
        <f>IF(ISNUMBER(FIND(B4090,'Full TS'!$R$2)),"YES","N/A")</f>
        <v>N/A</v>
      </c>
    </row>
    <row r="4091" spans="1:3" x14ac:dyDescent="0.3">
      <c r="B4091" t="s">
        <v>224</v>
      </c>
      <c r="C4091" t="str">
        <f>IF(ISNUMBER(FIND(B4091,'Full TS'!$R$2)),"YES","N/A")</f>
        <v>N/A</v>
      </c>
    </row>
    <row r="4092" spans="1:3" x14ac:dyDescent="0.3">
      <c r="B4092" t="s">
        <v>225</v>
      </c>
      <c r="C4092" t="str">
        <f>IF(ISNUMBER(FIND(B4092,'Full TS'!$R$2)),"YES","N/A")</f>
        <v>N/A</v>
      </c>
    </row>
    <row r="4093" spans="1:3" x14ac:dyDescent="0.3">
      <c r="B4093" t="s">
        <v>226</v>
      </c>
      <c r="C4093" t="str">
        <f>IF(ISNUMBER(FIND(B4093,'Full TS'!$R$2)),"YES","N/A")</f>
        <v>N/A</v>
      </c>
    </row>
    <row r="4095" spans="1:3" x14ac:dyDescent="0.3">
      <c r="A4095" s="27">
        <v>89</v>
      </c>
    </row>
    <row r="4096" spans="1:3" x14ac:dyDescent="0.3">
      <c r="B4096" t="s">
        <v>182</v>
      </c>
      <c r="C4096" t="s">
        <v>183</v>
      </c>
    </row>
    <row r="4097" spans="2:3" x14ac:dyDescent="0.3">
      <c r="B4097" t="s">
        <v>184</v>
      </c>
      <c r="C4097" t="str">
        <f>IF(ISNUMBER(FIND(B4097,'Full TS'!$R$2)),"YES","N/A")</f>
        <v>N/A</v>
      </c>
    </row>
    <row r="4098" spans="2:3" x14ac:dyDescent="0.3">
      <c r="B4098" t="s">
        <v>185</v>
      </c>
      <c r="C4098" t="str">
        <f>IF(ISNUMBER(FIND(B4098,'Full TS'!$R$2)),"YES","N/A")</f>
        <v>N/A</v>
      </c>
    </row>
    <row r="4099" spans="2:3" x14ac:dyDescent="0.3">
      <c r="B4099" t="s">
        <v>186</v>
      </c>
      <c r="C4099" t="str">
        <f>IF(ISNUMBER(FIND(B4099,'Full TS'!$R$2)),"YES","N/A")</f>
        <v>N/A</v>
      </c>
    </row>
    <row r="4100" spans="2:3" x14ac:dyDescent="0.3">
      <c r="B4100" t="s">
        <v>187</v>
      </c>
      <c r="C4100" t="str">
        <f>IF(ISNUMBER(FIND(B4100,'Full TS'!$R$2)),"YES","N/A")</f>
        <v>N/A</v>
      </c>
    </row>
    <row r="4101" spans="2:3" x14ac:dyDescent="0.3">
      <c r="B4101" t="s">
        <v>188</v>
      </c>
      <c r="C4101" t="str">
        <f>IF(ISNUMBER(FIND(B4101,'Full TS'!$R$2)),"YES","N/A")</f>
        <v>N/A</v>
      </c>
    </row>
    <row r="4102" spans="2:3" x14ac:dyDescent="0.3">
      <c r="B4102" t="s">
        <v>189</v>
      </c>
      <c r="C4102" t="str">
        <f>IF(ISNUMBER(FIND(B4102,'Full TS'!$R$2)),"YES","N/A")</f>
        <v>N/A</v>
      </c>
    </row>
    <row r="4103" spans="2:3" x14ac:dyDescent="0.3">
      <c r="B4103" t="s">
        <v>190</v>
      </c>
      <c r="C4103" t="str">
        <f>IF(ISNUMBER(FIND(B4103,'Full TS'!$R$2)),"YES","N/A")</f>
        <v>N/A</v>
      </c>
    </row>
    <row r="4104" spans="2:3" x14ac:dyDescent="0.3">
      <c r="B4104" t="s">
        <v>191</v>
      </c>
      <c r="C4104" t="str">
        <f>IF(ISNUMBER(FIND(B4104,'Full TS'!$R$2)),"YES","N/A")</f>
        <v>N/A</v>
      </c>
    </row>
    <row r="4105" spans="2:3" x14ac:dyDescent="0.3">
      <c r="B4105" t="s">
        <v>192</v>
      </c>
      <c r="C4105" t="str">
        <f>IF(ISNUMBER(FIND(B4105,'Full TS'!$R$2)),"YES","N/A")</f>
        <v>N/A</v>
      </c>
    </row>
    <row r="4106" spans="2:3" x14ac:dyDescent="0.3">
      <c r="B4106" t="s">
        <v>193</v>
      </c>
      <c r="C4106" t="str">
        <f>IF(ISNUMBER(FIND(B4106,'Full TS'!$R$2)),"YES","N/A")</f>
        <v>N/A</v>
      </c>
    </row>
    <row r="4107" spans="2:3" x14ac:dyDescent="0.3">
      <c r="B4107" t="s">
        <v>194</v>
      </c>
      <c r="C4107" t="str">
        <f>IF(ISNUMBER(FIND(B4107,'Full TS'!$R$2)),"YES","N/A")</f>
        <v>N/A</v>
      </c>
    </row>
    <row r="4108" spans="2:3" x14ac:dyDescent="0.3">
      <c r="B4108" t="s">
        <v>195</v>
      </c>
      <c r="C4108" t="str">
        <f>IF(ISNUMBER(FIND(B4108,'Full TS'!$R$2)),"YES","N/A")</f>
        <v>N/A</v>
      </c>
    </row>
    <row r="4109" spans="2:3" x14ac:dyDescent="0.3">
      <c r="B4109" t="s">
        <v>196</v>
      </c>
      <c r="C4109" t="str">
        <f>IF(ISNUMBER(FIND(B4109,'Full TS'!$R$2)),"YES","N/A")</f>
        <v>N/A</v>
      </c>
    </row>
    <row r="4110" spans="2:3" x14ac:dyDescent="0.3">
      <c r="B4110" t="s">
        <v>197</v>
      </c>
      <c r="C4110" t="str">
        <f>IF(ISNUMBER(FIND(B4110,'Full TS'!$R$2)),"YES","N/A")</f>
        <v>N/A</v>
      </c>
    </row>
    <row r="4111" spans="2:3" x14ac:dyDescent="0.3">
      <c r="B4111" t="s">
        <v>198</v>
      </c>
      <c r="C4111" t="str">
        <f>IF(ISNUMBER(FIND(B4111,'Full TS'!$R$2)),"YES","N/A")</f>
        <v>N/A</v>
      </c>
    </row>
    <row r="4112" spans="2:3" x14ac:dyDescent="0.3">
      <c r="B4112" t="s">
        <v>199</v>
      </c>
      <c r="C4112" t="str">
        <f>IF(ISNUMBER(FIND(B4112,'Full TS'!$R$2)),"YES","N/A")</f>
        <v>N/A</v>
      </c>
    </row>
    <row r="4113" spans="2:3" x14ac:dyDescent="0.3">
      <c r="B4113" t="s">
        <v>200</v>
      </c>
      <c r="C4113" t="str">
        <f>IF(ISNUMBER(FIND(B4113,'Full TS'!$R$2)),"YES","N/A")</f>
        <v>N/A</v>
      </c>
    </row>
    <row r="4114" spans="2:3" x14ac:dyDescent="0.3">
      <c r="B4114" t="s">
        <v>201</v>
      </c>
      <c r="C4114" t="str">
        <f>IF(ISNUMBER(FIND(B4114,'Full TS'!$R$2)),"YES","N/A")</f>
        <v>N/A</v>
      </c>
    </row>
    <row r="4115" spans="2:3" x14ac:dyDescent="0.3">
      <c r="B4115" t="s">
        <v>202</v>
      </c>
      <c r="C4115" t="str">
        <f>IF(ISNUMBER(FIND(B4115,'Full TS'!$R$2)),"YES","N/A")</f>
        <v>N/A</v>
      </c>
    </row>
    <row r="4116" spans="2:3" x14ac:dyDescent="0.3">
      <c r="B4116" t="s">
        <v>203</v>
      </c>
      <c r="C4116" t="str">
        <f>IF(ISNUMBER(FIND(B4116,'Full TS'!$R$2)),"YES","N/A")</f>
        <v>N/A</v>
      </c>
    </row>
    <row r="4117" spans="2:3" x14ac:dyDescent="0.3">
      <c r="B4117" t="s">
        <v>204</v>
      </c>
      <c r="C4117" t="str">
        <f>IF(ISNUMBER(FIND(B4117,'Full TS'!$R$2)),"YES","N/A")</f>
        <v>N/A</v>
      </c>
    </row>
    <row r="4118" spans="2:3" x14ac:dyDescent="0.3">
      <c r="B4118" t="s">
        <v>205</v>
      </c>
      <c r="C4118" t="str">
        <f>IF(ISNUMBER(FIND(B4118,'Full TS'!$R$2)),"YES","N/A")</f>
        <v>N/A</v>
      </c>
    </row>
    <row r="4119" spans="2:3" x14ac:dyDescent="0.3">
      <c r="B4119" t="s">
        <v>206</v>
      </c>
      <c r="C4119" t="str">
        <f>IF(ISNUMBER(FIND(B4119,'Full TS'!$R$2)),"YES","N/A")</f>
        <v>N/A</v>
      </c>
    </row>
    <row r="4120" spans="2:3" x14ac:dyDescent="0.3">
      <c r="B4120" t="s">
        <v>207</v>
      </c>
      <c r="C4120" t="str">
        <f>IF(ISNUMBER(FIND(B4120,'Full TS'!$R$2)),"YES","N/A")</f>
        <v>N/A</v>
      </c>
    </row>
    <row r="4121" spans="2:3" x14ac:dyDescent="0.3">
      <c r="B4121" t="s">
        <v>208</v>
      </c>
      <c r="C4121" t="str">
        <f>IF(ISNUMBER(FIND(B4121,'Full TS'!$R$2)),"YES","N/A")</f>
        <v>N/A</v>
      </c>
    </row>
    <row r="4122" spans="2:3" x14ac:dyDescent="0.3">
      <c r="B4122" t="s">
        <v>209</v>
      </c>
      <c r="C4122" t="str">
        <f>IF(ISNUMBER(FIND(B4122,'Full TS'!$R$2)),"YES","N/A")</f>
        <v>N/A</v>
      </c>
    </row>
    <row r="4123" spans="2:3" x14ac:dyDescent="0.3">
      <c r="B4123" t="s">
        <v>210</v>
      </c>
      <c r="C4123" t="str">
        <f>IF(ISNUMBER(FIND(B4123,'Full TS'!$R$2)),"YES","N/A")</f>
        <v>N/A</v>
      </c>
    </row>
    <row r="4124" spans="2:3" x14ac:dyDescent="0.3">
      <c r="B4124" t="s">
        <v>211</v>
      </c>
      <c r="C4124" t="str">
        <f>IF(ISNUMBER(FIND(B4124,'Full TS'!$R$2)),"YES","N/A")</f>
        <v>N/A</v>
      </c>
    </row>
    <row r="4125" spans="2:3" x14ac:dyDescent="0.3">
      <c r="B4125" t="s">
        <v>199</v>
      </c>
      <c r="C4125" t="str">
        <f>IF(ISNUMBER(FIND(B4125,'Full TS'!$R$2)),"YES","N/A")</f>
        <v>N/A</v>
      </c>
    </row>
    <row r="4126" spans="2:3" x14ac:dyDescent="0.3">
      <c r="B4126" t="s">
        <v>212</v>
      </c>
      <c r="C4126" t="str">
        <f>IF(ISNUMBER(FIND(B4126,'Full TS'!$R$2)),"YES","N/A")</f>
        <v>N/A</v>
      </c>
    </row>
    <row r="4127" spans="2:3" x14ac:dyDescent="0.3">
      <c r="B4127" t="s">
        <v>213</v>
      </c>
      <c r="C4127" t="str">
        <f>IF(ISNUMBER(FIND(B4127,'Full TS'!$R$2)),"YES","N/A")</f>
        <v>N/A</v>
      </c>
    </row>
    <row r="4128" spans="2:3" x14ac:dyDescent="0.3">
      <c r="B4128" t="s">
        <v>214</v>
      </c>
      <c r="C4128" t="str">
        <f>IF(ISNUMBER(FIND(B4128,'Full TS'!$R$2)),"YES","N/A")</f>
        <v>N/A</v>
      </c>
    </row>
    <row r="4129" spans="1:3" x14ac:dyDescent="0.3">
      <c r="B4129" t="s">
        <v>215</v>
      </c>
      <c r="C4129" t="str">
        <f>IF(ISNUMBER(FIND(B4129,'Full TS'!$R$2)),"YES","N/A")</f>
        <v>N/A</v>
      </c>
    </row>
    <row r="4130" spans="1:3" x14ac:dyDescent="0.3">
      <c r="B4130" t="s">
        <v>216</v>
      </c>
      <c r="C4130" t="str">
        <f>IF(ISNUMBER(FIND(B4130,'Full TS'!$R$2)),"YES","N/A")</f>
        <v>N/A</v>
      </c>
    </row>
    <row r="4131" spans="1:3" x14ac:dyDescent="0.3">
      <c r="B4131" t="s">
        <v>217</v>
      </c>
      <c r="C4131" t="str">
        <f>IF(ISNUMBER(FIND(B4131,'Full TS'!$R$2)),"YES","N/A")</f>
        <v>N/A</v>
      </c>
    </row>
    <row r="4132" spans="1:3" x14ac:dyDescent="0.3">
      <c r="B4132" t="s">
        <v>218</v>
      </c>
      <c r="C4132" t="str">
        <f>IF(ISNUMBER(FIND(B4132,'Full TS'!$R$2)),"YES","N/A")</f>
        <v>N/A</v>
      </c>
    </row>
    <row r="4133" spans="1:3" x14ac:dyDescent="0.3">
      <c r="B4133" t="s">
        <v>219</v>
      </c>
      <c r="C4133" t="str">
        <f>IF(ISNUMBER(FIND(B4133,'Full TS'!$R$2)),"YES","N/A")</f>
        <v>N/A</v>
      </c>
    </row>
    <row r="4134" spans="1:3" x14ac:dyDescent="0.3">
      <c r="B4134" t="s">
        <v>220</v>
      </c>
      <c r="C4134" t="str">
        <f>IF(ISNUMBER(FIND(B4134,'Full TS'!$R$2)),"YES","N/A")</f>
        <v>N/A</v>
      </c>
    </row>
    <row r="4135" spans="1:3" x14ac:dyDescent="0.3">
      <c r="B4135" t="s">
        <v>221</v>
      </c>
      <c r="C4135" t="str">
        <f>IF(ISNUMBER(FIND(B4135,'Full TS'!$R$2)),"YES","N/A")</f>
        <v>N/A</v>
      </c>
    </row>
    <row r="4136" spans="1:3" x14ac:dyDescent="0.3">
      <c r="B4136" t="s">
        <v>222</v>
      </c>
      <c r="C4136" t="str">
        <f>IF(ISNUMBER(FIND(B4136,'Full TS'!$R$2)),"YES","N/A")</f>
        <v>N/A</v>
      </c>
    </row>
    <row r="4137" spans="1:3" x14ac:dyDescent="0.3">
      <c r="B4137" t="s">
        <v>223</v>
      </c>
      <c r="C4137" t="str">
        <f>IF(ISNUMBER(FIND(B4137,'Full TS'!$R$2)),"YES","N/A")</f>
        <v>N/A</v>
      </c>
    </row>
    <row r="4138" spans="1:3" x14ac:dyDescent="0.3">
      <c r="B4138" t="s">
        <v>224</v>
      </c>
      <c r="C4138" t="str">
        <f>IF(ISNUMBER(FIND(B4138,'Full TS'!$R$2)),"YES","N/A")</f>
        <v>N/A</v>
      </c>
    </row>
    <row r="4139" spans="1:3" x14ac:dyDescent="0.3">
      <c r="B4139" t="s">
        <v>225</v>
      </c>
      <c r="C4139" t="str">
        <f>IF(ISNUMBER(FIND(B4139,'Full TS'!$R$2)),"YES","N/A")</f>
        <v>N/A</v>
      </c>
    </row>
    <row r="4140" spans="1:3" x14ac:dyDescent="0.3">
      <c r="B4140" t="s">
        <v>226</v>
      </c>
      <c r="C4140" t="str">
        <f>IF(ISNUMBER(FIND(B4140,'Full TS'!$R$2)),"YES","N/A")</f>
        <v>N/A</v>
      </c>
    </row>
    <row r="4142" spans="1:3" x14ac:dyDescent="0.3">
      <c r="A4142" s="27">
        <v>90</v>
      </c>
    </row>
    <row r="4143" spans="1:3" x14ac:dyDescent="0.3">
      <c r="B4143" t="s">
        <v>182</v>
      </c>
      <c r="C4143" t="s">
        <v>183</v>
      </c>
    </row>
    <row r="4144" spans="1:3" x14ac:dyDescent="0.3">
      <c r="B4144" t="s">
        <v>184</v>
      </c>
      <c r="C4144" t="str">
        <f>IF(ISNUMBER(FIND(B4144,'Full TS'!$R$2)),"YES","N/A")</f>
        <v>N/A</v>
      </c>
    </row>
    <row r="4145" spans="2:3" x14ac:dyDescent="0.3">
      <c r="B4145" t="s">
        <v>185</v>
      </c>
      <c r="C4145" t="str">
        <f>IF(ISNUMBER(FIND(B4145,'Full TS'!$R$2)),"YES","N/A")</f>
        <v>N/A</v>
      </c>
    </row>
    <row r="4146" spans="2:3" x14ac:dyDescent="0.3">
      <c r="B4146" t="s">
        <v>186</v>
      </c>
      <c r="C4146" t="str">
        <f>IF(ISNUMBER(FIND(B4146,'Full TS'!$R$2)),"YES","N/A")</f>
        <v>N/A</v>
      </c>
    </row>
    <row r="4147" spans="2:3" x14ac:dyDescent="0.3">
      <c r="B4147" t="s">
        <v>187</v>
      </c>
      <c r="C4147" t="str">
        <f>IF(ISNUMBER(FIND(B4147,'Full TS'!$R$2)),"YES","N/A")</f>
        <v>N/A</v>
      </c>
    </row>
    <row r="4148" spans="2:3" x14ac:dyDescent="0.3">
      <c r="B4148" t="s">
        <v>188</v>
      </c>
      <c r="C4148" t="str">
        <f>IF(ISNUMBER(FIND(B4148,'Full TS'!$R$2)),"YES","N/A")</f>
        <v>N/A</v>
      </c>
    </row>
    <row r="4149" spans="2:3" x14ac:dyDescent="0.3">
      <c r="B4149" t="s">
        <v>189</v>
      </c>
      <c r="C4149" t="str">
        <f>IF(ISNUMBER(FIND(B4149,'Full TS'!$R$2)),"YES","N/A")</f>
        <v>N/A</v>
      </c>
    </row>
    <row r="4150" spans="2:3" x14ac:dyDescent="0.3">
      <c r="B4150" t="s">
        <v>190</v>
      </c>
      <c r="C4150" t="str">
        <f>IF(ISNUMBER(FIND(B4150,'Full TS'!$R$2)),"YES","N/A")</f>
        <v>N/A</v>
      </c>
    </row>
    <row r="4151" spans="2:3" x14ac:dyDescent="0.3">
      <c r="B4151" t="s">
        <v>191</v>
      </c>
      <c r="C4151" t="str">
        <f>IF(ISNUMBER(FIND(B4151,'Full TS'!$R$2)),"YES","N/A")</f>
        <v>N/A</v>
      </c>
    </row>
    <row r="4152" spans="2:3" x14ac:dyDescent="0.3">
      <c r="B4152" t="s">
        <v>192</v>
      </c>
      <c r="C4152" t="str">
        <f>IF(ISNUMBER(FIND(B4152,'Full TS'!$R$2)),"YES","N/A")</f>
        <v>N/A</v>
      </c>
    </row>
    <row r="4153" spans="2:3" x14ac:dyDescent="0.3">
      <c r="B4153" t="s">
        <v>193</v>
      </c>
      <c r="C4153" t="str">
        <f>IF(ISNUMBER(FIND(B4153,'Full TS'!$R$2)),"YES","N/A")</f>
        <v>N/A</v>
      </c>
    </row>
    <row r="4154" spans="2:3" x14ac:dyDescent="0.3">
      <c r="B4154" t="s">
        <v>194</v>
      </c>
      <c r="C4154" t="str">
        <f>IF(ISNUMBER(FIND(B4154,'Full TS'!$R$2)),"YES","N/A")</f>
        <v>N/A</v>
      </c>
    </row>
    <row r="4155" spans="2:3" x14ac:dyDescent="0.3">
      <c r="B4155" t="s">
        <v>195</v>
      </c>
      <c r="C4155" t="str">
        <f>IF(ISNUMBER(FIND(B4155,'Full TS'!$R$2)),"YES","N/A")</f>
        <v>N/A</v>
      </c>
    </row>
    <row r="4156" spans="2:3" x14ac:dyDescent="0.3">
      <c r="B4156" t="s">
        <v>196</v>
      </c>
      <c r="C4156" t="str">
        <f>IF(ISNUMBER(FIND(B4156,'Full TS'!$R$2)),"YES","N/A")</f>
        <v>N/A</v>
      </c>
    </row>
    <row r="4157" spans="2:3" x14ac:dyDescent="0.3">
      <c r="B4157" t="s">
        <v>197</v>
      </c>
      <c r="C4157" t="str">
        <f>IF(ISNUMBER(FIND(B4157,'Full TS'!$R$2)),"YES","N/A")</f>
        <v>N/A</v>
      </c>
    </row>
    <row r="4158" spans="2:3" x14ac:dyDescent="0.3">
      <c r="B4158" t="s">
        <v>198</v>
      </c>
      <c r="C4158" t="str">
        <f>IF(ISNUMBER(FIND(B4158,'Full TS'!$R$2)),"YES","N/A")</f>
        <v>N/A</v>
      </c>
    </row>
    <row r="4159" spans="2:3" x14ac:dyDescent="0.3">
      <c r="B4159" t="s">
        <v>199</v>
      </c>
      <c r="C4159" t="str">
        <f>IF(ISNUMBER(FIND(B4159,'Full TS'!$R$2)),"YES","N/A")</f>
        <v>N/A</v>
      </c>
    </row>
    <row r="4160" spans="2:3" x14ac:dyDescent="0.3">
      <c r="B4160" t="s">
        <v>200</v>
      </c>
      <c r="C4160" t="str">
        <f>IF(ISNUMBER(FIND(B4160,'Full TS'!$R$2)),"YES","N/A")</f>
        <v>N/A</v>
      </c>
    </row>
    <row r="4161" spans="2:3" x14ac:dyDescent="0.3">
      <c r="B4161" t="s">
        <v>201</v>
      </c>
      <c r="C4161" t="str">
        <f>IF(ISNUMBER(FIND(B4161,'Full TS'!$R$2)),"YES","N/A")</f>
        <v>N/A</v>
      </c>
    </row>
    <row r="4162" spans="2:3" x14ac:dyDescent="0.3">
      <c r="B4162" t="s">
        <v>202</v>
      </c>
      <c r="C4162" t="str">
        <f>IF(ISNUMBER(FIND(B4162,'Full TS'!$R$2)),"YES","N/A")</f>
        <v>N/A</v>
      </c>
    </row>
    <row r="4163" spans="2:3" x14ac:dyDescent="0.3">
      <c r="B4163" t="s">
        <v>203</v>
      </c>
      <c r="C4163" t="str">
        <f>IF(ISNUMBER(FIND(B4163,'Full TS'!$R$2)),"YES","N/A")</f>
        <v>N/A</v>
      </c>
    </row>
    <row r="4164" spans="2:3" x14ac:dyDescent="0.3">
      <c r="B4164" t="s">
        <v>204</v>
      </c>
      <c r="C4164" t="str">
        <f>IF(ISNUMBER(FIND(B4164,'Full TS'!$R$2)),"YES","N/A")</f>
        <v>N/A</v>
      </c>
    </row>
    <row r="4165" spans="2:3" x14ac:dyDescent="0.3">
      <c r="B4165" t="s">
        <v>205</v>
      </c>
      <c r="C4165" t="str">
        <f>IF(ISNUMBER(FIND(B4165,'Full TS'!$R$2)),"YES","N/A")</f>
        <v>N/A</v>
      </c>
    </row>
    <row r="4166" spans="2:3" x14ac:dyDescent="0.3">
      <c r="B4166" t="s">
        <v>206</v>
      </c>
      <c r="C4166" t="str">
        <f>IF(ISNUMBER(FIND(B4166,'Full TS'!$R$2)),"YES","N/A")</f>
        <v>N/A</v>
      </c>
    </row>
    <row r="4167" spans="2:3" x14ac:dyDescent="0.3">
      <c r="B4167" t="s">
        <v>207</v>
      </c>
      <c r="C4167" t="str">
        <f>IF(ISNUMBER(FIND(B4167,'Full TS'!$R$2)),"YES","N/A")</f>
        <v>N/A</v>
      </c>
    </row>
    <row r="4168" spans="2:3" x14ac:dyDescent="0.3">
      <c r="B4168" t="s">
        <v>208</v>
      </c>
      <c r="C4168" t="str">
        <f>IF(ISNUMBER(FIND(B4168,'Full TS'!$R$2)),"YES","N/A")</f>
        <v>N/A</v>
      </c>
    </row>
    <row r="4169" spans="2:3" x14ac:dyDescent="0.3">
      <c r="B4169" t="s">
        <v>209</v>
      </c>
      <c r="C4169" t="str">
        <f>IF(ISNUMBER(FIND(B4169,'Full TS'!$R$2)),"YES","N/A")</f>
        <v>N/A</v>
      </c>
    </row>
    <row r="4170" spans="2:3" x14ac:dyDescent="0.3">
      <c r="B4170" t="s">
        <v>210</v>
      </c>
      <c r="C4170" t="str">
        <f>IF(ISNUMBER(FIND(B4170,'Full TS'!$R$2)),"YES","N/A")</f>
        <v>N/A</v>
      </c>
    </row>
    <row r="4171" spans="2:3" x14ac:dyDescent="0.3">
      <c r="B4171" t="s">
        <v>211</v>
      </c>
      <c r="C4171" t="str">
        <f>IF(ISNUMBER(FIND(B4171,'Full TS'!$R$2)),"YES","N/A")</f>
        <v>N/A</v>
      </c>
    </row>
    <row r="4172" spans="2:3" x14ac:dyDescent="0.3">
      <c r="B4172" t="s">
        <v>199</v>
      </c>
      <c r="C4172" t="str">
        <f>IF(ISNUMBER(FIND(B4172,'Full TS'!$R$2)),"YES","N/A")</f>
        <v>N/A</v>
      </c>
    </row>
    <row r="4173" spans="2:3" x14ac:dyDescent="0.3">
      <c r="B4173" t="s">
        <v>212</v>
      </c>
      <c r="C4173" t="str">
        <f>IF(ISNUMBER(FIND(B4173,'Full TS'!$R$2)),"YES","N/A")</f>
        <v>N/A</v>
      </c>
    </row>
    <row r="4174" spans="2:3" x14ac:dyDescent="0.3">
      <c r="B4174" t="s">
        <v>213</v>
      </c>
      <c r="C4174" t="str">
        <f>IF(ISNUMBER(FIND(B4174,'Full TS'!$R$2)),"YES","N/A")</f>
        <v>N/A</v>
      </c>
    </row>
    <row r="4175" spans="2:3" x14ac:dyDescent="0.3">
      <c r="B4175" t="s">
        <v>214</v>
      </c>
      <c r="C4175" t="str">
        <f>IF(ISNUMBER(FIND(B4175,'Full TS'!$R$2)),"YES","N/A")</f>
        <v>N/A</v>
      </c>
    </row>
    <row r="4176" spans="2:3" x14ac:dyDescent="0.3">
      <c r="B4176" t="s">
        <v>215</v>
      </c>
      <c r="C4176" t="str">
        <f>IF(ISNUMBER(FIND(B4176,'Full TS'!$R$2)),"YES","N/A")</f>
        <v>N/A</v>
      </c>
    </row>
    <row r="4177" spans="1:3" x14ac:dyDescent="0.3">
      <c r="B4177" t="s">
        <v>216</v>
      </c>
      <c r="C4177" t="str">
        <f>IF(ISNUMBER(FIND(B4177,'Full TS'!$R$2)),"YES","N/A")</f>
        <v>N/A</v>
      </c>
    </row>
    <row r="4178" spans="1:3" x14ac:dyDescent="0.3">
      <c r="B4178" t="s">
        <v>217</v>
      </c>
      <c r="C4178" t="str">
        <f>IF(ISNUMBER(FIND(B4178,'Full TS'!$R$2)),"YES","N/A")</f>
        <v>N/A</v>
      </c>
    </row>
    <row r="4179" spans="1:3" x14ac:dyDescent="0.3">
      <c r="B4179" t="s">
        <v>218</v>
      </c>
      <c r="C4179" t="str">
        <f>IF(ISNUMBER(FIND(B4179,'Full TS'!$R$2)),"YES","N/A")</f>
        <v>N/A</v>
      </c>
    </row>
    <row r="4180" spans="1:3" x14ac:dyDescent="0.3">
      <c r="B4180" t="s">
        <v>219</v>
      </c>
      <c r="C4180" t="str">
        <f>IF(ISNUMBER(FIND(B4180,'Full TS'!$R$2)),"YES","N/A")</f>
        <v>N/A</v>
      </c>
    </row>
    <row r="4181" spans="1:3" x14ac:dyDescent="0.3">
      <c r="B4181" t="s">
        <v>220</v>
      </c>
      <c r="C4181" t="str">
        <f>IF(ISNUMBER(FIND(B4181,'Full TS'!$R$2)),"YES","N/A")</f>
        <v>N/A</v>
      </c>
    </row>
    <row r="4182" spans="1:3" x14ac:dyDescent="0.3">
      <c r="B4182" t="s">
        <v>221</v>
      </c>
      <c r="C4182" t="str">
        <f>IF(ISNUMBER(FIND(B4182,'Full TS'!$R$2)),"YES","N/A")</f>
        <v>N/A</v>
      </c>
    </row>
    <row r="4183" spans="1:3" x14ac:dyDescent="0.3">
      <c r="B4183" t="s">
        <v>222</v>
      </c>
      <c r="C4183" t="str">
        <f>IF(ISNUMBER(FIND(B4183,'Full TS'!$R$2)),"YES","N/A")</f>
        <v>N/A</v>
      </c>
    </row>
    <row r="4184" spans="1:3" x14ac:dyDescent="0.3">
      <c r="B4184" t="s">
        <v>223</v>
      </c>
      <c r="C4184" t="str">
        <f>IF(ISNUMBER(FIND(B4184,'Full TS'!$R$2)),"YES","N/A")</f>
        <v>N/A</v>
      </c>
    </row>
    <row r="4185" spans="1:3" x14ac:dyDescent="0.3">
      <c r="B4185" t="s">
        <v>224</v>
      </c>
      <c r="C4185" t="str">
        <f>IF(ISNUMBER(FIND(B4185,'Full TS'!$R$2)),"YES","N/A")</f>
        <v>N/A</v>
      </c>
    </row>
    <row r="4186" spans="1:3" x14ac:dyDescent="0.3">
      <c r="B4186" t="s">
        <v>225</v>
      </c>
      <c r="C4186" t="str">
        <f>IF(ISNUMBER(FIND(B4186,'Full TS'!$R$2)),"YES","N/A")</f>
        <v>N/A</v>
      </c>
    </row>
    <row r="4187" spans="1:3" x14ac:dyDescent="0.3">
      <c r="B4187" t="s">
        <v>226</v>
      </c>
      <c r="C4187" t="str">
        <f>IF(ISNUMBER(FIND(B4187,'Full TS'!$R$2)),"YES","N/A")</f>
        <v>N/A</v>
      </c>
    </row>
    <row r="4189" spans="1:3" x14ac:dyDescent="0.3">
      <c r="A4189" s="27">
        <v>91</v>
      </c>
    </row>
    <row r="4190" spans="1:3" x14ac:dyDescent="0.3">
      <c r="B4190" t="s">
        <v>182</v>
      </c>
      <c r="C4190" t="s">
        <v>183</v>
      </c>
    </row>
    <row r="4191" spans="1:3" x14ac:dyDescent="0.3">
      <c r="B4191" t="s">
        <v>184</v>
      </c>
      <c r="C4191" t="str">
        <f>IF(ISNUMBER(FIND(B4191,'Full TS'!$R$2)),"YES","N/A")</f>
        <v>N/A</v>
      </c>
    </row>
    <row r="4192" spans="1:3" x14ac:dyDescent="0.3">
      <c r="B4192" t="s">
        <v>185</v>
      </c>
      <c r="C4192" t="str">
        <f>IF(ISNUMBER(FIND(B4192,'Full TS'!$R$2)),"YES","N/A")</f>
        <v>N/A</v>
      </c>
    </row>
    <row r="4193" spans="2:3" x14ac:dyDescent="0.3">
      <c r="B4193" t="s">
        <v>186</v>
      </c>
      <c r="C4193" t="str">
        <f>IF(ISNUMBER(FIND(B4193,'Full TS'!$R$2)),"YES","N/A")</f>
        <v>N/A</v>
      </c>
    </row>
    <row r="4194" spans="2:3" x14ac:dyDescent="0.3">
      <c r="B4194" t="s">
        <v>187</v>
      </c>
      <c r="C4194" t="str">
        <f>IF(ISNUMBER(FIND(B4194,'Full TS'!$R$2)),"YES","N/A")</f>
        <v>N/A</v>
      </c>
    </row>
    <row r="4195" spans="2:3" x14ac:dyDescent="0.3">
      <c r="B4195" t="s">
        <v>188</v>
      </c>
      <c r="C4195" t="str">
        <f>IF(ISNUMBER(FIND(B4195,'Full TS'!$R$2)),"YES","N/A")</f>
        <v>N/A</v>
      </c>
    </row>
    <row r="4196" spans="2:3" x14ac:dyDescent="0.3">
      <c r="B4196" t="s">
        <v>189</v>
      </c>
      <c r="C4196" t="str">
        <f>IF(ISNUMBER(FIND(B4196,'Full TS'!$R$2)),"YES","N/A")</f>
        <v>N/A</v>
      </c>
    </row>
    <row r="4197" spans="2:3" x14ac:dyDescent="0.3">
      <c r="B4197" t="s">
        <v>190</v>
      </c>
      <c r="C4197" t="str">
        <f>IF(ISNUMBER(FIND(B4197,'Full TS'!$R$2)),"YES","N/A")</f>
        <v>N/A</v>
      </c>
    </row>
    <row r="4198" spans="2:3" x14ac:dyDescent="0.3">
      <c r="B4198" t="s">
        <v>191</v>
      </c>
      <c r="C4198" t="str">
        <f>IF(ISNUMBER(FIND(B4198,'Full TS'!$R$2)),"YES","N/A")</f>
        <v>N/A</v>
      </c>
    </row>
    <row r="4199" spans="2:3" x14ac:dyDescent="0.3">
      <c r="B4199" t="s">
        <v>192</v>
      </c>
      <c r="C4199" t="str">
        <f>IF(ISNUMBER(FIND(B4199,'Full TS'!$R$2)),"YES","N/A")</f>
        <v>N/A</v>
      </c>
    </row>
    <row r="4200" spans="2:3" x14ac:dyDescent="0.3">
      <c r="B4200" t="s">
        <v>193</v>
      </c>
      <c r="C4200" t="str">
        <f>IF(ISNUMBER(FIND(B4200,'Full TS'!$R$2)),"YES","N/A")</f>
        <v>N/A</v>
      </c>
    </row>
    <row r="4201" spans="2:3" x14ac:dyDescent="0.3">
      <c r="B4201" t="s">
        <v>194</v>
      </c>
      <c r="C4201" t="str">
        <f>IF(ISNUMBER(FIND(B4201,'Full TS'!$R$2)),"YES","N/A")</f>
        <v>N/A</v>
      </c>
    </row>
    <row r="4202" spans="2:3" x14ac:dyDescent="0.3">
      <c r="B4202" t="s">
        <v>195</v>
      </c>
      <c r="C4202" t="str">
        <f>IF(ISNUMBER(FIND(B4202,'Full TS'!$R$2)),"YES","N/A")</f>
        <v>N/A</v>
      </c>
    </row>
    <row r="4203" spans="2:3" x14ac:dyDescent="0.3">
      <c r="B4203" t="s">
        <v>196</v>
      </c>
      <c r="C4203" t="str">
        <f>IF(ISNUMBER(FIND(B4203,'Full TS'!$R$2)),"YES","N/A")</f>
        <v>N/A</v>
      </c>
    </row>
    <row r="4204" spans="2:3" x14ac:dyDescent="0.3">
      <c r="B4204" t="s">
        <v>197</v>
      </c>
      <c r="C4204" t="str">
        <f>IF(ISNUMBER(FIND(B4204,'Full TS'!$R$2)),"YES","N/A")</f>
        <v>N/A</v>
      </c>
    </row>
    <row r="4205" spans="2:3" x14ac:dyDescent="0.3">
      <c r="B4205" t="s">
        <v>198</v>
      </c>
      <c r="C4205" t="str">
        <f>IF(ISNUMBER(FIND(B4205,'Full TS'!$R$2)),"YES","N/A")</f>
        <v>N/A</v>
      </c>
    </row>
    <row r="4206" spans="2:3" x14ac:dyDescent="0.3">
      <c r="B4206" t="s">
        <v>199</v>
      </c>
      <c r="C4206" t="str">
        <f>IF(ISNUMBER(FIND(B4206,'Full TS'!$R$2)),"YES","N/A")</f>
        <v>N/A</v>
      </c>
    </row>
    <row r="4207" spans="2:3" x14ac:dyDescent="0.3">
      <c r="B4207" t="s">
        <v>200</v>
      </c>
      <c r="C4207" t="str">
        <f>IF(ISNUMBER(FIND(B4207,'Full TS'!$R$2)),"YES","N/A")</f>
        <v>N/A</v>
      </c>
    </row>
    <row r="4208" spans="2:3" x14ac:dyDescent="0.3">
      <c r="B4208" t="s">
        <v>201</v>
      </c>
      <c r="C4208" t="str">
        <f>IF(ISNUMBER(FIND(B4208,'Full TS'!$R$2)),"YES","N/A")</f>
        <v>N/A</v>
      </c>
    </row>
    <row r="4209" spans="2:3" x14ac:dyDescent="0.3">
      <c r="B4209" t="s">
        <v>202</v>
      </c>
      <c r="C4209" t="str">
        <f>IF(ISNUMBER(FIND(B4209,'Full TS'!$R$2)),"YES","N/A")</f>
        <v>N/A</v>
      </c>
    </row>
    <row r="4210" spans="2:3" x14ac:dyDescent="0.3">
      <c r="B4210" t="s">
        <v>203</v>
      </c>
      <c r="C4210" t="str">
        <f>IF(ISNUMBER(FIND(B4210,'Full TS'!$R$2)),"YES","N/A")</f>
        <v>N/A</v>
      </c>
    </row>
    <row r="4211" spans="2:3" x14ac:dyDescent="0.3">
      <c r="B4211" t="s">
        <v>204</v>
      </c>
      <c r="C4211" t="str">
        <f>IF(ISNUMBER(FIND(B4211,'Full TS'!$R$2)),"YES","N/A")</f>
        <v>N/A</v>
      </c>
    </row>
    <row r="4212" spans="2:3" x14ac:dyDescent="0.3">
      <c r="B4212" t="s">
        <v>205</v>
      </c>
      <c r="C4212" t="str">
        <f>IF(ISNUMBER(FIND(B4212,'Full TS'!$R$2)),"YES","N/A")</f>
        <v>N/A</v>
      </c>
    </row>
    <row r="4213" spans="2:3" x14ac:dyDescent="0.3">
      <c r="B4213" t="s">
        <v>206</v>
      </c>
      <c r="C4213" t="str">
        <f>IF(ISNUMBER(FIND(B4213,'Full TS'!$R$2)),"YES","N/A")</f>
        <v>N/A</v>
      </c>
    </row>
    <row r="4214" spans="2:3" x14ac:dyDescent="0.3">
      <c r="B4214" t="s">
        <v>207</v>
      </c>
      <c r="C4214" t="str">
        <f>IF(ISNUMBER(FIND(B4214,'Full TS'!$R$2)),"YES","N/A")</f>
        <v>N/A</v>
      </c>
    </row>
    <row r="4215" spans="2:3" x14ac:dyDescent="0.3">
      <c r="B4215" t="s">
        <v>208</v>
      </c>
      <c r="C4215" t="str">
        <f>IF(ISNUMBER(FIND(B4215,'Full TS'!$R$2)),"YES","N/A")</f>
        <v>N/A</v>
      </c>
    </row>
    <row r="4216" spans="2:3" x14ac:dyDescent="0.3">
      <c r="B4216" t="s">
        <v>209</v>
      </c>
      <c r="C4216" t="str">
        <f>IF(ISNUMBER(FIND(B4216,'Full TS'!$R$2)),"YES","N/A")</f>
        <v>N/A</v>
      </c>
    </row>
    <row r="4217" spans="2:3" x14ac:dyDescent="0.3">
      <c r="B4217" t="s">
        <v>210</v>
      </c>
      <c r="C4217" t="str">
        <f>IF(ISNUMBER(FIND(B4217,'Full TS'!$R$2)),"YES","N/A")</f>
        <v>N/A</v>
      </c>
    </row>
    <row r="4218" spans="2:3" x14ac:dyDescent="0.3">
      <c r="B4218" t="s">
        <v>211</v>
      </c>
      <c r="C4218" t="str">
        <f>IF(ISNUMBER(FIND(B4218,'Full TS'!$R$2)),"YES","N/A")</f>
        <v>N/A</v>
      </c>
    </row>
    <row r="4219" spans="2:3" x14ac:dyDescent="0.3">
      <c r="B4219" t="s">
        <v>199</v>
      </c>
      <c r="C4219" t="str">
        <f>IF(ISNUMBER(FIND(B4219,'Full TS'!$R$2)),"YES","N/A")</f>
        <v>N/A</v>
      </c>
    </row>
    <row r="4220" spans="2:3" x14ac:dyDescent="0.3">
      <c r="B4220" t="s">
        <v>212</v>
      </c>
      <c r="C4220" t="str">
        <f>IF(ISNUMBER(FIND(B4220,'Full TS'!$R$2)),"YES","N/A")</f>
        <v>N/A</v>
      </c>
    </row>
    <row r="4221" spans="2:3" x14ac:dyDescent="0.3">
      <c r="B4221" t="s">
        <v>213</v>
      </c>
      <c r="C4221" t="str">
        <f>IF(ISNUMBER(FIND(B4221,'Full TS'!$R$2)),"YES","N/A")</f>
        <v>N/A</v>
      </c>
    </row>
    <row r="4222" spans="2:3" x14ac:dyDescent="0.3">
      <c r="B4222" t="s">
        <v>214</v>
      </c>
      <c r="C4222" t="str">
        <f>IF(ISNUMBER(FIND(B4222,'Full TS'!$R$2)),"YES","N/A")</f>
        <v>N/A</v>
      </c>
    </row>
    <row r="4223" spans="2:3" x14ac:dyDescent="0.3">
      <c r="B4223" t="s">
        <v>215</v>
      </c>
      <c r="C4223" t="str">
        <f>IF(ISNUMBER(FIND(B4223,'Full TS'!$R$2)),"YES","N/A")</f>
        <v>N/A</v>
      </c>
    </row>
    <row r="4224" spans="2:3" x14ac:dyDescent="0.3">
      <c r="B4224" t="s">
        <v>216</v>
      </c>
      <c r="C4224" t="str">
        <f>IF(ISNUMBER(FIND(B4224,'Full TS'!$R$2)),"YES","N/A")</f>
        <v>N/A</v>
      </c>
    </row>
    <row r="4225" spans="1:3" x14ac:dyDescent="0.3">
      <c r="B4225" t="s">
        <v>217</v>
      </c>
      <c r="C4225" t="str">
        <f>IF(ISNUMBER(FIND(B4225,'Full TS'!$R$2)),"YES","N/A")</f>
        <v>N/A</v>
      </c>
    </row>
    <row r="4226" spans="1:3" x14ac:dyDescent="0.3">
      <c r="B4226" t="s">
        <v>218</v>
      </c>
      <c r="C4226" t="str">
        <f>IF(ISNUMBER(FIND(B4226,'Full TS'!$R$2)),"YES","N/A")</f>
        <v>N/A</v>
      </c>
    </row>
    <row r="4227" spans="1:3" x14ac:dyDescent="0.3">
      <c r="B4227" t="s">
        <v>219</v>
      </c>
      <c r="C4227" t="str">
        <f>IF(ISNUMBER(FIND(B4227,'Full TS'!$R$2)),"YES","N/A")</f>
        <v>N/A</v>
      </c>
    </row>
    <row r="4228" spans="1:3" x14ac:dyDescent="0.3">
      <c r="B4228" t="s">
        <v>220</v>
      </c>
      <c r="C4228" t="str">
        <f>IF(ISNUMBER(FIND(B4228,'Full TS'!$R$2)),"YES","N/A")</f>
        <v>N/A</v>
      </c>
    </row>
    <row r="4229" spans="1:3" x14ac:dyDescent="0.3">
      <c r="B4229" t="s">
        <v>221</v>
      </c>
      <c r="C4229" t="str">
        <f>IF(ISNUMBER(FIND(B4229,'Full TS'!$R$2)),"YES","N/A")</f>
        <v>N/A</v>
      </c>
    </row>
    <row r="4230" spans="1:3" x14ac:dyDescent="0.3">
      <c r="B4230" t="s">
        <v>222</v>
      </c>
      <c r="C4230" t="str">
        <f>IF(ISNUMBER(FIND(B4230,'Full TS'!$R$2)),"YES","N/A")</f>
        <v>N/A</v>
      </c>
    </row>
    <row r="4231" spans="1:3" x14ac:dyDescent="0.3">
      <c r="B4231" t="s">
        <v>223</v>
      </c>
      <c r="C4231" t="str">
        <f>IF(ISNUMBER(FIND(B4231,'Full TS'!$R$2)),"YES","N/A")</f>
        <v>N/A</v>
      </c>
    </row>
    <row r="4232" spans="1:3" x14ac:dyDescent="0.3">
      <c r="B4232" t="s">
        <v>224</v>
      </c>
      <c r="C4232" t="str">
        <f>IF(ISNUMBER(FIND(B4232,'Full TS'!$R$2)),"YES","N/A")</f>
        <v>N/A</v>
      </c>
    </row>
    <row r="4233" spans="1:3" x14ac:dyDescent="0.3">
      <c r="B4233" t="s">
        <v>225</v>
      </c>
      <c r="C4233" t="str">
        <f>IF(ISNUMBER(FIND(B4233,'Full TS'!$R$2)),"YES","N/A")</f>
        <v>N/A</v>
      </c>
    </row>
    <row r="4234" spans="1:3" x14ac:dyDescent="0.3">
      <c r="B4234" t="s">
        <v>226</v>
      </c>
      <c r="C4234" t="str">
        <f>IF(ISNUMBER(FIND(B4234,'Full TS'!$R$2)),"YES","N/A")</f>
        <v>N/A</v>
      </c>
    </row>
    <row r="4236" spans="1:3" x14ac:dyDescent="0.3">
      <c r="A4236" s="27">
        <v>92</v>
      </c>
    </row>
    <row r="4237" spans="1:3" x14ac:dyDescent="0.3">
      <c r="B4237" t="s">
        <v>182</v>
      </c>
      <c r="C4237" t="s">
        <v>183</v>
      </c>
    </row>
    <row r="4238" spans="1:3" x14ac:dyDescent="0.3">
      <c r="B4238" t="s">
        <v>184</v>
      </c>
      <c r="C4238" t="str">
        <f>IF(ISNUMBER(FIND(B4238,'Full TS'!$R$2)),"YES","N/A")</f>
        <v>N/A</v>
      </c>
    </row>
    <row r="4239" spans="1:3" x14ac:dyDescent="0.3">
      <c r="B4239" t="s">
        <v>185</v>
      </c>
      <c r="C4239" t="str">
        <f>IF(ISNUMBER(FIND(B4239,'Full TS'!$R$2)),"YES","N/A")</f>
        <v>N/A</v>
      </c>
    </row>
    <row r="4240" spans="1:3" x14ac:dyDescent="0.3">
      <c r="B4240" t="s">
        <v>186</v>
      </c>
      <c r="C4240" t="str">
        <f>IF(ISNUMBER(FIND(B4240,'Full TS'!$R$2)),"YES","N/A")</f>
        <v>N/A</v>
      </c>
    </row>
    <row r="4241" spans="2:3" x14ac:dyDescent="0.3">
      <c r="B4241" t="s">
        <v>187</v>
      </c>
      <c r="C4241" t="str">
        <f>IF(ISNUMBER(FIND(B4241,'Full TS'!$R$2)),"YES","N/A")</f>
        <v>N/A</v>
      </c>
    </row>
    <row r="4242" spans="2:3" x14ac:dyDescent="0.3">
      <c r="B4242" t="s">
        <v>188</v>
      </c>
      <c r="C4242" t="str">
        <f>IF(ISNUMBER(FIND(B4242,'Full TS'!$R$2)),"YES","N/A")</f>
        <v>N/A</v>
      </c>
    </row>
    <row r="4243" spans="2:3" x14ac:dyDescent="0.3">
      <c r="B4243" t="s">
        <v>189</v>
      </c>
      <c r="C4243" t="str">
        <f>IF(ISNUMBER(FIND(B4243,'Full TS'!$R$2)),"YES","N/A")</f>
        <v>N/A</v>
      </c>
    </row>
    <row r="4244" spans="2:3" x14ac:dyDescent="0.3">
      <c r="B4244" t="s">
        <v>190</v>
      </c>
      <c r="C4244" t="str">
        <f>IF(ISNUMBER(FIND(B4244,'Full TS'!$R$2)),"YES","N/A")</f>
        <v>N/A</v>
      </c>
    </row>
    <row r="4245" spans="2:3" x14ac:dyDescent="0.3">
      <c r="B4245" t="s">
        <v>191</v>
      </c>
      <c r="C4245" t="str">
        <f>IF(ISNUMBER(FIND(B4245,'Full TS'!$R$2)),"YES","N/A")</f>
        <v>N/A</v>
      </c>
    </row>
    <row r="4246" spans="2:3" x14ac:dyDescent="0.3">
      <c r="B4246" t="s">
        <v>192</v>
      </c>
      <c r="C4246" t="str">
        <f>IF(ISNUMBER(FIND(B4246,'Full TS'!$R$2)),"YES","N/A")</f>
        <v>N/A</v>
      </c>
    </row>
    <row r="4247" spans="2:3" x14ac:dyDescent="0.3">
      <c r="B4247" t="s">
        <v>193</v>
      </c>
      <c r="C4247" t="str">
        <f>IF(ISNUMBER(FIND(B4247,'Full TS'!$R$2)),"YES","N/A")</f>
        <v>N/A</v>
      </c>
    </row>
    <row r="4248" spans="2:3" x14ac:dyDescent="0.3">
      <c r="B4248" t="s">
        <v>194</v>
      </c>
      <c r="C4248" t="str">
        <f>IF(ISNUMBER(FIND(B4248,'Full TS'!$R$2)),"YES","N/A")</f>
        <v>N/A</v>
      </c>
    </row>
    <row r="4249" spans="2:3" x14ac:dyDescent="0.3">
      <c r="B4249" t="s">
        <v>195</v>
      </c>
      <c r="C4249" t="str">
        <f>IF(ISNUMBER(FIND(B4249,'Full TS'!$R$2)),"YES","N/A")</f>
        <v>N/A</v>
      </c>
    </row>
    <row r="4250" spans="2:3" x14ac:dyDescent="0.3">
      <c r="B4250" t="s">
        <v>196</v>
      </c>
      <c r="C4250" t="str">
        <f>IF(ISNUMBER(FIND(B4250,'Full TS'!$R$2)),"YES","N/A")</f>
        <v>N/A</v>
      </c>
    </row>
    <row r="4251" spans="2:3" x14ac:dyDescent="0.3">
      <c r="B4251" t="s">
        <v>197</v>
      </c>
      <c r="C4251" t="str">
        <f>IF(ISNUMBER(FIND(B4251,'Full TS'!$R$2)),"YES","N/A")</f>
        <v>N/A</v>
      </c>
    </row>
    <row r="4252" spans="2:3" x14ac:dyDescent="0.3">
      <c r="B4252" t="s">
        <v>198</v>
      </c>
      <c r="C4252" t="str">
        <f>IF(ISNUMBER(FIND(B4252,'Full TS'!$R$2)),"YES","N/A")</f>
        <v>N/A</v>
      </c>
    </row>
    <row r="4253" spans="2:3" x14ac:dyDescent="0.3">
      <c r="B4253" t="s">
        <v>199</v>
      </c>
      <c r="C4253" t="str">
        <f>IF(ISNUMBER(FIND(B4253,'Full TS'!$R$2)),"YES","N/A")</f>
        <v>N/A</v>
      </c>
    </row>
    <row r="4254" spans="2:3" x14ac:dyDescent="0.3">
      <c r="B4254" t="s">
        <v>200</v>
      </c>
      <c r="C4254" t="str">
        <f>IF(ISNUMBER(FIND(B4254,'Full TS'!$R$2)),"YES","N/A")</f>
        <v>N/A</v>
      </c>
    </row>
    <row r="4255" spans="2:3" x14ac:dyDescent="0.3">
      <c r="B4255" t="s">
        <v>201</v>
      </c>
      <c r="C4255" t="str">
        <f>IF(ISNUMBER(FIND(B4255,'Full TS'!$R$2)),"YES","N/A")</f>
        <v>N/A</v>
      </c>
    </row>
    <row r="4256" spans="2:3" x14ac:dyDescent="0.3">
      <c r="B4256" t="s">
        <v>202</v>
      </c>
      <c r="C4256" t="str">
        <f>IF(ISNUMBER(FIND(B4256,'Full TS'!$R$2)),"YES","N/A")</f>
        <v>N/A</v>
      </c>
    </row>
    <row r="4257" spans="2:3" x14ac:dyDescent="0.3">
      <c r="B4257" t="s">
        <v>203</v>
      </c>
      <c r="C4257" t="str">
        <f>IF(ISNUMBER(FIND(B4257,'Full TS'!$R$2)),"YES","N/A")</f>
        <v>N/A</v>
      </c>
    </row>
    <row r="4258" spans="2:3" x14ac:dyDescent="0.3">
      <c r="B4258" t="s">
        <v>204</v>
      </c>
      <c r="C4258" t="str">
        <f>IF(ISNUMBER(FIND(B4258,'Full TS'!$R$2)),"YES","N/A")</f>
        <v>N/A</v>
      </c>
    </row>
    <row r="4259" spans="2:3" x14ac:dyDescent="0.3">
      <c r="B4259" t="s">
        <v>205</v>
      </c>
      <c r="C4259" t="str">
        <f>IF(ISNUMBER(FIND(B4259,'Full TS'!$R$2)),"YES","N/A")</f>
        <v>N/A</v>
      </c>
    </row>
    <row r="4260" spans="2:3" x14ac:dyDescent="0.3">
      <c r="B4260" t="s">
        <v>206</v>
      </c>
      <c r="C4260" t="str">
        <f>IF(ISNUMBER(FIND(B4260,'Full TS'!$R$2)),"YES","N/A")</f>
        <v>N/A</v>
      </c>
    </row>
    <row r="4261" spans="2:3" x14ac:dyDescent="0.3">
      <c r="B4261" t="s">
        <v>207</v>
      </c>
      <c r="C4261" t="str">
        <f>IF(ISNUMBER(FIND(B4261,'Full TS'!$R$2)),"YES","N/A")</f>
        <v>N/A</v>
      </c>
    </row>
    <row r="4262" spans="2:3" x14ac:dyDescent="0.3">
      <c r="B4262" t="s">
        <v>208</v>
      </c>
      <c r="C4262" t="str">
        <f>IF(ISNUMBER(FIND(B4262,'Full TS'!$R$2)),"YES","N/A")</f>
        <v>N/A</v>
      </c>
    </row>
    <row r="4263" spans="2:3" x14ac:dyDescent="0.3">
      <c r="B4263" t="s">
        <v>209</v>
      </c>
      <c r="C4263" t="str">
        <f>IF(ISNUMBER(FIND(B4263,'Full TS'!$R$2)),"YES","N/A")</f>
        <v>N/A</v>
      </c>
    </row>
    <row r="4264" spans="2:3" x14ac:dyDescent="0.3">
      <c r="B4264" t="s">
        <v>210</v>
      </c>
      <c r="C4264" t="str">
        <f>IF(ISNUMBER(FIND(B4264,'Full TS'!$R$2)),"YES","N/A")</f>
        <v>N/A</v>
      </c>
    </row>
    <row r="4265" spans="2:3" x14ac:dyDescent="0.3">
      <c r="B4265" t="s">
        <v>211</v>
      </c>
      <c r="C4265" t="str">
        <f>IF(ISNUMBER(FIND(B4265,'Full TS'!$R$2)),"YES","N/A")</f>
        <v>N/A</v>
      </c>
    </row>
    <row r="4266" spans="2:3" x14ac:dyDescent="0.3">
      <c r="B4266" t="s">
        <v>199</v>
      </c>
      <c r="C4266" t="str">
        <f>IF(ISNUMBER(FIND(B4266,'Full TS'!$R$2)),"YES","N/A")</f>
        <v>N/A</v>
      </c>
    </row>
    <row r="4267" spans="2:3" x14ac:dyDescent="0.3">
      <c r="B4267" t="s">
        <v>212</v>
      </c>
      <c r="C4267" t="str">
        <f>IF(ISNUMBER(FIND(B4267,'Full TS'!$R$2)),"YES","N/A")</f>
        <v>N/A</v>
      </c>
    </row>
    <row r="4268" spans="2:3" x14ac:dyDescent="0.3">
      <c r="B4268" t="s">
        <v>213</v>
      </c>
      <c r="C4268" t="str">
        <f>IF(ISNUMBER(FIND(B4268,'Full TS'!$R$2)),"YES","N/A")</f>
        <v>N/A</v>
      </c>
    </row>
    <row r="4269" spans="2:3" x14ac:dyDescent="0.3">
      <c r="B4269" t="s">
        <v>214</v>
      </c>
      <c r="C4269" t="str">
        <f>IF(ISNUMBER(FIND(B4269,'Full TS'!$R$2)),"YES","N/A")</f>
        <v>N/A</v>
      </c>
    </row>
    <row r="4270" spans="2:3" x14ac:dyDescent="0.3">
      <c r="B4270" t="s">
        <v>215</v>
      </c>
      <c r="C4270" t="str">
        <f>IF(ISNUMBER(FIND(B4270,'Full TS'!$R$2)),"YES","N/A")</f>
        <v>N/A</v>
      </c>
    </row>
    <row r="4271" spans="2:3" x14ac:dyDescent="0.3">
      <c r="B4271" t="s">
        <v>216</v>
      </c>
      <c r="C4271" t="str">
        <f>IF(ISNUMBER(FIND(B4271,'Full TS'!$R$2)),"YES","N/A")</f>
        <v>N/A</v>
      </c>
    </row>
    <row r="4272" spans="2:3" x14ac:dyDescent="0.3">
      <c r="B4272" t="s">
        <v>217</v>
      </c>
      <c r="C4272" t="str">
        <f>IF(ISNUMBER(FIND(B4272,'Full TS'!$R$2)),"YES","N/A")</f>
        <v>N/A</v>
      </c>
    </row>
    <row r="4273" spans="1:3" x14ac:dyDescent="0.3">
      <c r="B4273" t="s">
        <v>218</v>
      </c>
      <c r="C4273" t="str">
        <f>IF(ISNUMBER(FIND(B4273,'Full TS'!$R$2)),"YES","N/A")</f>
        <v>N/A</v>
      </c>
    </row>
    <row r="4274" spans="1:3" x14ac:dyDescent="0.3">
      <c r="B4274" t="s">
        <v>219</v>
      </c>
      <c r="C4274" t="str">
        <f>IF(ISNUMBER(FIND(B4274,'Full TS'!$R$2)),"YES","N/A")</f>
        <v>N/A</v>
      </c>
    </row>
    <row r="4275" spans="1:3" x14ac:dyDescent="0.3">
      <c r="B4275" t="s">
        <v>220</v>
      </c>
      <c r="C4275" t="str">
        <f>IF(ISNUMBER(FIND(B4275,'Full TS'!$R$2)),"YES","N/A")</f>
        <v>N/A</v>
      </c>
    </row>
    <row r="4276" spans="1:3" x14ac:dyDescent="0.3">
      <c r="B4276" t="s">
        <v>221</v>
      </c>
      <c r="C4276" t="str">
        <f>IF(ISNUMBER(FIND(B4276,'Full TS'!$R$2)),"YES","N/A")</f>
        <v>N/A</v>
      </c>
    </row>
    <row r="4277" spans="1:3" x14ac:dyDescent="0.3">
      <c r="B4277" t="s">
        <v>222</v>
      </c>
      <c r="C4277" t="str">
        <f>IF(ISNUMBER(FIND(B4277,'Full TS'!$R$2)),"YES","N/A")</f>
        <v>N/A</v>
      </c>
    </row>
    <row r="4278" spans="1:3" x14ac:dyDescent="0.3">
      <c r="B4278" t="s">
        <v>223</v>
      </c>
      <c r="C4278" t="str">
        <f>IF(ISNUMBER(FIND(B4278,'Full TS'!$R$2)),"YES","N/A")</f>
        <v>N/A</v>
      </c>
    </row>
    <row r="4279" spans="1:3" x14ac:dyDescent="0.3">
      <c r="B4279" t="s">
        <v>224</v>
      </c>
      <c r="C4279" t="str">
        <f>IF(ISNUMBER(FIND(B4279,'Full TS'!$R$2)),"YES","N/A")</f>
        <v>N/A</v>
      </c>
    </row>
    <row r="4280" spans="1:3" x14ac:dyDescent="0.3">
      <c r="B4280" t="s">
        <v>225</v>
      </c>
      <c r="C4280" t="str">
        <f>IF(ISNUMBER(FIND(B4280,'Full TS'!$R$2)),"YES","N/A")</f>
        <v>N/A</v>
      </c>
    </row>
    <row r="4281" spans="1:3" x14ac:dyDescent="0.3">
      <c r="B4281" t="s">
        <v>226</v>
      </c>
      <c r="C4281" t="str">
        <f>IF(ISNUMBER(FIND(B4281,'Full TS'!$R$2)),"YES","N/A")</f>
        <v>N/A</v>
      </c>
    </row>
    <row r="4283" spans="1:3" x14ac:dyDescent="0.3">
      <c r="A4283" s="27">
        <v>93</v>
      </c>
    </row>
    <row r="4284" spans="1:3" x14ac:dyDescent="0.3">
      <c r="B4284" t="s">
        <v>182</v>
      </c>
      <c r="C4284" t="s">
        <v>183</v>
      </c>
    </row>
    <row r="4285" spans="1:3" x14ac:dyDescent="0.3">
      <c r="B4285" t="s">
        <v>184</v>
      </c>
      <c r="C4285" t="str">
        <f>IF(ISNUMBER(FIND(B4285,'Full TS'!$R$2)),"YES","N/A")</f>
        <v>N/A</v>
      </c>
    </row>
    <row r="4286" spans="1:3" x14ac:dyDescent="0.3">
      <c r="B4286" t="s">
        <v>185</v>
      </c>
      <c r="C4286" t="str">
        <f>IF(ISNUMBER(FIND(B4286,'Full TS'!$R$2)),"YES","N/A")</f>
        <v>N/A</v>
      </c>
    </row>
    <row r="4287" spans="1:3" x14ac:dyDescent="0.3">
      <c r="B4287" t="s">
        <v>186</v>
      </c>
      <c r="C4287" t="str">
        <f>IF(ISNUMBER(FIND(B4287,'Full TS'!$R$2)),"YES","N/A")</f>
        <v>N/A</v>
      </c>
    </row>
    <row r="4288" spans="1:3" x14ac:dyDescent="0.3">
      <c r="B4288" t="s">
        <v>187</v>
      </c>
      <c r="C4288" t="str">
        <f>IF(ISNUMBER(FIND(B4288,'Full TS'!$R$2)),"YES","N/A")</f>
        <v>N/A</v>
      </c>
    </row>
    <row r="4289" spans="2:3" x14ac:dyDescent="0.3">
      <c r="B4289" t="s">
        <v>188</v>
      </c>
      <c r="C4289" t="str">
        <f>IF(ISNUMBER(FIND(B4289,'Full TS'!$R$2)),"YES","N/A")</f>
        <v>N/A</v>
      </c>
    </row>
    <row r="4290" spans="2:3" x14ac:dyDescent="0.3">
      <c r="B4290" t="s">
        <v>189</v>
      </c>
      <c r="C4290" t="str">
        <f>IF(ISNUMBER(FIND(B4290,'Full TS'!$R$2)),"YES","N/A")</f>
        <v>N/A</v>
      </c>
    </row>
    <row r="4291" spans="2:3" x14ac:dyDescent="0.3">
      <c r="B4291" t="s">
        <v>190</v>
      </c>
      <c r="C4291" t="str">
        <f>IF(ISNUMBER(FIND(B4291,'Full TS'!$R$2)),"YES","N/A")</f>
        <v>N/A</v>
      </c>
    </row>
    <row r="4292" spans="2:3" x14ac:dyDescent="0.3">
      <c r="B4292" t="s">
        <v>191</v>
      </c>
      <c r="C4292" t="str">
        <f>IF(ISNUMBER(FIND(B4292,'Full TS'!$R$2)),"YES","N/A")</f>
        <v>N/A</v>
      </c>
    </row>
    <row r="4293" spans="2:3" x14ac:dyDescent="0.3">
      <c r="B4293" t="s">
        <v>192</v>
      </c>
      <c r="C4293" t="str">
        <f>IF(ISNUMBER(FIND(B4293,'Full TS'!$R$2)),"YES","N/A")</f>
        <v>N/A</v>
      </c>
    </row>
    <row r="4294" spans="2:3" x14ac:dyDescent="0.3">
      <c r="B4294" t="s">
        <v>193</v>
      </c>
      <c r="C4294" t="str">
        <f>IF(ISNUMBER(FIND(B4294,'Full TS'!$R$2)),"YES","N/A")</f>
        <v>N/A</v>
      </c>
    </row>
    <row r="4295" spans="2:3" x14ac:dyDescent="0.3">
      <c r="B4295" t="s">
        <v>194</v>
      </c>
      <c r="C4295" t="str">
        <f>IF(ISNUMBER(FIND(B4295,'Full TS'!$R$2)),"YES","N/A")</f>
        <v>N/A</v>
      </c>
    </row>
    <row r="4296" spans="2:3" x14ac:dyDescent="0.3">
      <c r="B4296" t="s">
        <v>195</v>
      </c>
      <c r="C4296" t="str">
        <f>IF(ISNUMBER(FIND(B4296,'Full TS'!$R$2)),"YES","N/A")</f>
        <v>N/A</v>
      </c>
    </row>
    <row r="4297" spans="2:3" x14ac:dyDescent="0.3">
      <c r="B4297" t="s">
        <v>196</v>
      </c>
      <c r="C4297" t="str">
        <f>IF(ISNUMBER(FIND(B4297,'Full TS'!$R$2)),"YES","N/A")</f>
        <v>N/A</v>
      </c>
    </row>
    <row r="4298" spans="2:3" x14ac:dyDescent="0.3">
      <c r="B4298" t="s">
        <v>197</v>
      </c>
      <c r="C4298" t="str">
        <f>IF(ISNUMBER(FIND(B4298,'Full TS'!$R$2)),"YES","N/A")</f>
        <v>N/A</v>
      </c>
    </row>
    <row r="4299" spans="2:3" x14ac:dyDescent="0.3">
      <c r="B4299" t="s">
        <v>198</v>
      </c>
      <c r="C4299" t="str">
        <f>IF(ISNUMBER(FIND(B4299,'Full TS'!$R$2)),"YES","N/A")</f>
        <v>N/A</v>
      </c>
    </row>
    <row r="4300" spans="2:3" x14ac:dyDescent="0.3">
      <c r="B4300" t="s">
        <v>199</v>
      </c>
      <c r="C4300" t="str">
        <f>IF(ISNUMBER(FIND(B4300,'Full TS'!$R$2)),"YES","N/A")</f>
        <v>N/A</v>
      </c>
    </row>
    <row r="4301" spans="2:3" x14ac:dyDescent="0.3">
      <c r="B4301" t="s">
        <v>200</v>
      </c>
      <c r="C4301" t="str">
        <f>IF(ISNUMBER(FIND(B4301,'Full TS'!$R$2)),"YES","N/A")</f>
        <v>N/A</v>
      </c>
    </row>
    <row r="4302" spans="2:3" x14ac:dyDescent="0.3">
      <c r="B4302" t="s">
        <v>201</v>
      </c>
      <c r="C4302" t="str">
        <f>IF(ISNUMBER(FIND(B4302,'Full TS'!$R$2)),"YES","N/A")</f>
        <v>N/A</v>
      </c>
    </row>
    <row r="4303" spans="2:3" x14ac:dyDescent="0.3">
      <c r="B4303" t="s">
        <v>202</v>
      </c>
      <c r="C4303" t="str">
        <f>IF(ISNUMBER(FIND(B4303,'Full TS'!$R$2)),"YES","N/A")</f>
        <v>N/A</v>
      </c>
    </row>
    <row r="4304" spans="2:3" x14ac:dyDescent="0.3">
      <c r="B4304" t="s">
        <v>203</v>
      </c>
      <c r="C4304" t="str">
        <f>IF(ISNUMBER(FIND(B4304,'Full TS'!$R$2)),"YES","N/A")</f>
        <v>N/A</v>
      </c>
    </row>
    <row r="4305" spans="2:3" x14ac:dyDescent="0.3">
      <c r="B4305" t="s">
        <v>204</v>
      </c>
      <c r="C4305" t="str">
        <f>IF(ISNUMBER(FIND(B4305,'Full TS'!$R$2)),"YES","N/A")</f>
        <v>N/A</v>
      </c>
    </row>
    <row r="4306" spans="2:3" x14ac:dyDescent="0.3">
      <c r="B4306" t="s">
        <v>205</v>
      </c>
      <c r="C4306" t="str">
        <f>IF(ISNUMBER(FIND(B4306,'Full TS'!$R$2)),"YES","N/A")</f>
        <v>N/A</v>
      </c>
    </row>
    <row r="4307" spans="2:3" x14ac:dyDescent="0.3">
      <c r="B4307" t="s">
        <v>206</v>
      </c>
      <c r="C4307" t="str">
        <f>IF(ISNUMBER(FIND(B4307,'Full TS'!$R$2)),"YES","N/A")</f>
        <v>N/A</v>
      </c>
    </row>
    <row r="4308" spans="2:3" x14ac:dyDescent="0.3">
      <c r="B4308" t="s">
        <v>207</v>
      </c>
      <c r="C4308" t="str">
        <f>IF(ISNUMBER(FIND(B4308,'Full TS'!$R$2)),"YES","N/A")</f>
        <v>N/A</v>
      </c>
    </row>
    <row r="4309" spans="2:3" x14ac:dyDescent="0.3">
      <c r="B4309" t="s">
        <v>208</v>
      </c>
      <c r="C4309" t="str">
        <f>IF(ISNUMBER(FIND(B4309,'Full TS'!$R$2)),"YES","N/A")</f>
        <v>N/A</v>
      </c>
    </row>
    <row r="4310" spans="2:3" x14ac:dyDescent="0.3">
      <c r="B4310" t="s">
        <v>209</v>
      </c>
      <c r="C4310" t="str">
        <f>IF(ISNUMBER(FIND(B4310,'Full TS'!$R$2)),"YES","N/A")</f>
        <v>N/A</v>
      </c>
    </row>
    <row r="4311" spans="2:3" x14ac:dyDescent="0.3">
      <c r="B4311" t="s">
        <v>210</v>
      </c>
      <c r="C4311" t="str">
        <f>IF(ISNUMBER(FIND(B4311,'Full TS'!$R$2)),"YES","N/A")</f>
        <v>N/A</v>
      </c>
    </row>
    <row r="4312" spans="2:3" x14ac:dyDescent="0.3">
      <c r="B4312" t="s">
        <v>211</v>
      </c>
      <c r="C4312" t="str">
        <f>IF(ISNUMBER(FIND(B4312,'Full TS'!$R$2)),"YES","N/A")</f>
        <v>N/A</v>
      </c>
    </row>
    <row r="4313" spans="2:3" x14ac:dyDescent="0.3">
      <c r="B4313" t="s">
        <v>199</v>
      </c>
      <c r="C4313" t="str">
        <f>IF(ISNUMBER(FIND(B4313,'Full TS'!$R$2)),"YES","N/A")</f>
        <v>N/A</v>
      </c>
    </row>
    <row r="4314" spans="2:3" x14ac:dyDescent="0.3">
      <c r="B4314" t="s">
        <v>212</v>
      </c>
      <c r="C4314" t="str">
        <f>IF(ISNUMBER(FIND(B4314,'Full TS'!$R$2)),"YES","N/A")</f>
        <v>N/A</v>
      </c>
    </row>
    <row r="4315" spans="2:3" x14ac:dyDescent="0.3">
      <c r="B4315" t="s">
        <v>213</v>
      </c>
      <c r="C4315" t="str">
        <f>IF(ISNUMBER(FIND(B4315,'Full TS'!$R$2)),"YES","N/A")</f>
        <v>N/A</v>
      </c>
    </row>
    <row r="4316" spans="2:3" x14ac:dyDescent="0.3">
      <c r="B4316" t="s">
        <v>214</v>
      </c>
      <c r="C4316" t="str">
        <f>IF(ISNUMBER(FIND(B4316,'Full TS'!$R$2)),"YES","N/A")</f>
        <v>N/A</v>
      </c>
    </row>
    <row r="4317" spans="2:3" x14ac:dyDescent="0.3">
      <c r="B4317" t="s">
        <v>215</v>
      </c>
      <c r="C4317" t="str">
        <f>IF(ISNUMBER(FIND(B4317,'Full TS'!$R$2)),"YES","N/A")</f>
        <v>N/A</v>
      </c>
    </row>
    <row r="4318" spans="2:3" x14ac:dyDescent="0.3">
      <c r="B4318" t="s">
        <v>216</v>
      </c>
      <c r="C4318" t="str">
        <f>IF(ISNUMBER(FIND(B4318,'Full TS'!$R$2)),"YES","N/A")</f>
        <v>N/A</v>
      </c>
    </row>
    <row r="4319" spans="2:3" x14ac:dyDescent="0.3">
      <c r="B4319" t="s">
        <v>217</v>
      </c>
      <c r="C4319" t="str">
        <f>IF(ISNUMBER(FIND(B4319,'Full TS'!$R$2)),"YES","N/A")</f>
        <v>N/A</v>
      </c>
    </row>
    <row r="4320" spans="2:3" x14ac:dyDescent="0.3">
      <c r="B4320" t="s">
        <v>218</v>
      </c>
      <c r="C4320" t="str">
        <f>IF(ISNUMBER(FIND(B4320,'Full TS'!$R$2)),"YES","N/A")</f>
        <v>N/A</v>
      </c>
    </row>
    <row r="4321" spans="1:3" x14ac:dyDescent="0.3">
      <c r="B4321" t="s">
        <v>219</v>
      </c>
      <c r="C4321" t="str">
        <f>IF(ISNUMBER(FIND(B4321,'Full TS'!$R$2)),"YES","N/A")</f>
        <v>N/A</v>
      </c>
    </row>
    <row r="4322" spans="1:3" x14ac:dyDescent="0.3">
      <c r="B4322" t="s">
        <v>220</v>
      </c>
      <c r="C4322" t="str">
        <f>IF(ISNUMBER(FIND(B4322,'Full TS'!$R$2)),"YES","N/A")</f>
        <v>N/A</v>
      </c>
    </row>
    <row r="4323" spans="1:3" x14ac:dyDescent="0.3">
      <c r="B4323" t="s">
        <v>221</v>
      </c>
      <c r="C4323" t="str">
        <f>IF(ISNUMBER(FIND(B4323,'Full TS'!$R$2)),"YES","N/A")</f>
        <v>N/A</v>
      </c>
    </row>
    <row r="4324" spans="1:3" x14ac:dyDescent="0.3">
      <c r="B4324" t="s">
        <v>222</v>
      </c>
      <c r="C4324" t="str">
        <f>IF(ISNUMBER(FIND(B4324,'Full TS'!$R$2)),"YES","N/A")</f>
        <v>N/A</v>
      </c>
    </row>
    <row r="4325" spans="1:3" x14ac:dyDescent="0.3">
      <c r="B4325" t="s">
        <v>223</v>
      </c>
      <c r="C4325" t="str">
        <f>IF(ISNUMBER(FIND(B4325,'Full TS'!$R$2)),"YES","N/A")</f>
        <v>N/A</v>
      </c>
    </row>
    <row r="4326" spans="1:3" x14ac:dyDescent="0.3">
      <c r="B4326" t="s">
        <v>224</v>
      </c>
      <c r="C4326" t="str">
        <f>IF(ISNUMBER(FIND(B4326,'Full TS'!$R$2)),"YES","N/A")</f>
        <v>N/A</v>
      </c>
    </row>
    <row r="4327" spans="1:3" x14ac:dyDescent="0.3">
      <c r="B4327" t="s">
        <v>225</v>
      </c>
      <c r="C4327" t="str">
        <f>IF(ISNUMBER(FIND(B4327,'Full TS'!$R$2)),"YES","N/A")</f>
        <v>N/A</v>
      </c>
    </row>
    <row r="4328" spans="1:3" x14ac:dyDescent="0.3">
      <c r="B4328" t="s">
        <v>226</v>
      </c>
      <c r="C4328" t="str">
        <f>IF(ISNUMBER(FIND(B4328,'Full TS'!$R$2)),"YES","N/A")</f>
        <v>N/A</v>
      </c>
    </row>
    <row r="4330" spans="1:3" x14ac:dyDescent="0.3">
      <c r="A4330" s="27">
        <v>94</v>
      </c>
    </row>
    <row r="4331" spans="1:3" x14ac:dyDescent="0.3">
      <c r="B4331" t="s">
        <v>182</v>
      </c>
      <c r="C4331" t="s">
        <v>183</v>
      </c>
    </row>
    <row r="4332" spans="1:3" x14ac:dyDescent="0.3">
      <c r="B4332" t="s">
        <v>184</v>
      </c>
      <c r="C4332" t="str">
        <f>IF(ISNUMBER(FIND(B4332,'Full TS'!$R$2)),"YES","N/A")</f>
        <v>N/A</v>
      </c>
    </row>
    <row r="4333" spans="1:3" x14ac:dyDescent="0.3">
      <c r="B4333" t="s">
        <v>185</v>
      </c>
      <c r="C4333" t="str">
        <f>IF(ISNUMBER(FIND(B4333,'Full TS'!$R$2)),"YES","N/A")</f>
        <v>N/A</v>
      </c>
    </row>
    <row r="4334" spans="1:3" x14ac:dyDescent="0.3">
      <c r="B4334" t="s">
        <v>186</v>
      </c>
      <c r="C4334" t="str">
        <f>IF(ISNUMBER(FIND(B4334,'Full TS'!$R$2)),"YES","N/A")</f>
        <v>N/A</v>
      </c>
    </row>
    <row r="4335" spans="1:3" x14ac:dyDescent="0.3">
      <c r="B4335" t="s">
        <v>187</v>
      </c>
      <c r="C4335" t="str">
        <f>IF(ISNUMBER(FIND(B4335,'Full TS'!$R$2)),"YES","N/A")</f>
        <v>N/A</v>
      </c>
    </row>
    <row r="4336" spans="1:3" x14ac:dyDescent="0.3">
      <c r="B4336" t="s">
        <v>188</v>
      </c>
      <c r="C4336" t="str">
        <f>IF(ISNUMBER(FIND(B4336,'Full TS'!$R$2)),"YES","N/A")</f>
        <v>N/A</v>
      </c>
    </row>
    <row r="4337" spans="2:3" x14ac:dyDescent="0.3">
      <c r="B4337" t="s">
        <v>189</v>
      </c>
      <c r="C4337" t="str">
        <f>IF(ISNUMBER(FIND(B4337,'Full TS'!$R$2)),"YES","N/A")</f>
        <v>N/A</v>
      </c>
    </row>
    <row r="4338" spans="2:3" x14ac:dyDescent="0.3">
      <c r="B4338" t="s">
        <v>190</v>
      </c>
      <c r="C4338" t="str">
        <f>IF(ISNUMBER(FIND(B4338,'Full TS'!$R$2)),"YES","N/A")</f>
        <v>N/A</v>
      </c>
    </row>
    <row r="4339" spans="2:3" x14ac:dyDescent="0.3">
      <c r="B4339" t="s">
        <v>191</v>
      </c>
      <c r="C4339" t="str">
        <f>IF(ISNUMBER(FIND(B4339,'Full TS'!$R$2)),"YES","N/A")</f>
        <v>N/A</v>
      </c>
    </row>
    <row r="4340" spans="2:3" x14ac:dyDescent="0.3">
      <c r="B4340" t="s">
        <v>192</v>
      </c>
      <c r="C4340" t="str">
        <f>IF(ISNUMBER(FIND(B4340,'Full TS'!$R$2)),"YES","N/A")</f>
        <v>N/A</v>
      </c>
    </row>
    <row r="4341" spans="2:3" x14ac:dyDescent="0.3">
      <c r="B4341" t="s">
        <v>193</v>
      </c>
      <c r="C4341" t="str">
        <f>IF(ISNUMBER(FIND(B4341,'Full TS'!$R$2)),"YES","N/A")</f>
        <v>N/A</v>
      </c>
    </row>
    <row r="4342" spans="2:3" x14ac:dyDescent="0.3">
      <c r="B4342" t="s">
        <v>194</v>
      </c>
      <c r="C4342" t="str">
        <f>IF(ISNUMBER(FIND(B4342,'Full TS'!$R$2)),"YES","N/A")</f>
        <v>N/A</v>
      </c>
    </row>
    <row r="4343" spans="2:3" x14ac:dyDescent="0.3">
      <c r="B4343" t="s">
        <v>195</v>
      </c>
      <c r="C4343" t="str">
        <f>IF(ISNUMBER(FIND(B4343,'Full TS'!$R$2)),"YES","N/A")</f>
        <v>N/A</v>
      </c>
    </row>
    <row r="4344" spans="2:3" x14ac:dyDescent="0.3">
      <c r="B4344" t="s">
        <v>196</v>
      </c>
      <c r="C4344" t="str">
        <f>IF(ISNUMBER(FIND(B4344,'Full TS'!$R$2)),"YES","N/A")</f>
        <v>N/A</v>
      </c>
    </row>
    <row r="4345" spans="2:3" x14ac:dyDescent="0.3">
      <c r="B4345" t="s">
        <v>197</v>
      </c>
      <c r="C4345" t="str">
        <f>IF(ISNUMBER(FIND(B4345,'Full TS'!$R$2)),"YES","N/A")</f>
        <v>N/A</v>
      </c>
    </row>
    <row r="4346" spans="2:3" x14ac:dyDescent="0.3">
      <c r="B4346" t="s">
        <v>198</v>
      </c>
      <c r="C4346" t="str">
        <f>IF(ISNUMBER(FIND(B4346,'Full TS'!$R$2)),"YES","N/A")</f>
        <v>N/A</v>
      </c>
    </row>
    <row r="4347" spans="2:3" x14ac:dyDescent="0.3">
      <c r="B4347" t="s">
        <v>199</v>
      </c>
      <c r="C4347" t="str">
        <f>IF(ISNUMBER(FIND(B4347,'Full TS'!$R$2)),"YES","N/A")</f>
        <v>N/A</v>
      </c>
    </row>
    <row r="4348" spans="2:3" x14ac:dyDescent="0.3">
      <c r="B4348" t="s">
        <v>200</v>
      </c>
      <c r="C4348" t="str">
        <f>IF(ISNUMBER(FIND(B4348,'Full TS'!$R$2)),"YES","N/A")</f>
        <v>N/A</v>
      </c>
    </row>
    <row r="4349" spans="2:3" x14ac:dyDescent="0.3">
      <c r="B4349" t="s">
        <v>201</v>
      </c>
      <c r="C4349" t="str">
        <f>IF(ISNUMBER(FIND(B4349,'Full TS'!$R$2)),"YES","N/A")</f>
        <v>N/A</v>
      </c>
    </row>
    <row r="4350" spans="2:3" x14ac:dyDescent="0.3">
      <c r="B4350" t="s">
        <v>202</v>
      </c>
      <c r="C4350" t="str">
        <f>IF(ISNUMBER(FIND(B4350,'Full TS'!$R$2)),"YES","N/A")</f>
        <v>N/A</v>
      </c>
    </row>
    <row r="4351" spans="2:3" x14ac:dyDescent="0.3">
      <c r="B4351" t="s">
        <v>203</v>
      </c>
      <c r="C4351" t="str">
        <f>IF(ISNUMBER(FIND(B4351,'Full TS'!$R$2)),"YES","N/A")</f>
        <v>N/A</v>
      </c>
    </row>
    <row r="4352" spans="2:3" x14ac:dyDescent="0.3">
      <c r="B4352" t="s">
        <v>204</v>
      </c>
      <c r="C4352" t="str">
        <f>IF(ISNUMBER(FIND(B4352,'Full TS'!$R$2)),"YES","N/A")</f>
        <v>N/A</v>
      </c>
    </row>
    <row r="4353" spans="2:3" x14ac:dyDescent="0.3">
      <c r="B4353" t="s">
        <v>205</v>
      </c>
      <c r="C4353" t="str">
        <f>IF(ISNUMBER(FIND(B4353,'Full TS'!$R$2)),"YES","N/A")</f>
        <v>N/A</v>
      </c>
    </row>
    <row r="4354" spans="2:3" x14ac:dyDescent="0.3">
      <c r="B4354" t="s">
        <v>206</v>
      </c>
      <c r="C4354" t="str">
        <f>IF(ISNUMBER(FIND(B4354,'Full TS'!$R$2)),"YES","N/A")</f>
        <v>N/A</v>
      </c>
    </row>
    <row r="4355" spans="2:3" x14ac:dyDescent="0.3">
      <c r="B4355" t="s">
        <v>207</v>
      </c>
      <c r="C4355" t="str">
        <f>IF(ISNUMBER(FIND(B4355,'Full TS'!$R$2)),"YES","N/A")</f>
        <v>N/A</v>
      </c>
    </row>
    <row r="4356" spans="2:3" x14ac:dyDescent="0.3">
      <c r="B4356" t="s">
        <v>208</v>
      </c>
      <c r="C4356" t="str">
        <f>IF(ISNUMBER(FIND(B4356,'Full TS'!$R$2)),"YES","N/A")</f>
        <v>N/A</v>
      </c>
    </row>
    <row r="4357" spans="2:3" x14ac:dyDescent="0.3">
      <c r="B4357" t="s">
        <v>209</v>
      </c>
      <c r="C4357" t="str">
        <f>IF(ISNUMBER(FIND(B4357,'Full TS'!$R$2)),"YES","N/A")</f>
        <v>N/A</v>
      </c>
    </row>
    <row r="4358" spans="2:3" x14ac:dyDescent="0.3">
      <c r="B4358" t="s">
        <v>210</v>
      </c>
      <c r="C4358" t="str">
        <f>IF(ISNUMBER(FIND(B4358,'Full TS'!$R$2)),"YES","N/A")</f>
        <v>N/A</v>
      </c>
    </row>
    <row r="4359" spans="2:3" x14ac:dyDescent="0.3">
      <c r="B4359" t="s">
        <v>211</v>
      </c>
      <c r="C4359" t="str">
        <f>IF(ISNUMBER(FIND(B4359,'Full TS'!$R$2)),"YES","N/A")</f>
        <v>N/A</v>
      </c>
    </row>
    <row r="4360" spans="2:3" x14ac:dyDescent="0.3">
      <c r="B4360" t="s">
        <v>199</v>
      </c>
      <c r="C4360" t="str">
        <f>IF(ISNUMBER(FIND(B4360,'Full TS'!$R$2)),"YES","N/A")</f>
        <v>N/A</v>
      </c>
    </row>
    <row r="4361" spans="2:3" x14ac:dyDescent="0.3">
      <c r="B4361" t="s">
        <v>212</v>
      </c>
      <c r="C4361" t="str">
        <f>IF(ISNUMBER(FIND(B4361,'Full TS'!$R$2)),"YES","N/A")</f>
        <v>N/A</v>
      </c>
    </row>
    <row r="4362" spans="2:3" x14ac:dyDescent="0.3">
      <c r="B4362" t="s">
        <v>213</v>
      </c>
      <c r="C4362" t="str">
        <f>IF(ISNUMBER(FIND(B4362,'Full TS'!$R$2)),"YES","N/A")</f>
        <v>N/A</v>
      </c>
    </row>
    <row r="4363" spans="2:3" x14ac:dyDescent="0.3">
      <c r="B4363" t="s">
        <v>214</v>
      </c>
      <c r="C4363" t="str">
        <f>IF(ISNUMBER(FIND(B4363,'Full TS'!$R$2)),"YES","N/A")</f>
        <v>N/A</v>
      </c>
    </row>
    <row r="4364" spans="2:3" x14ac:dyDescent="0.3">
      <c r="B4364" t="s">
        <v>215</v>
      </c>
      <c r="C4364" t="str">
        <f>IF(ISNUMBER(FIND(B4364,'Full TS'!$R$2)),"YES","N/A")</f>
        <v>N/A</v>
      </c>
    </row>
    <row r="4365" spans="2:3" x14ac:dyDescent="0.3">
      <c r="B4365" t="s">
        <v>216</v>
      </c>
      <c r="C4365" t="str">
        <f>IF(ISNUMBER(FIND(B4365,'Full TS'!$R$2)),"YES","N/A")</f>
        <v>N/A</v>
      </c>
    </row>
    <row r="4366" spans="2:3" x14ac:dyDescent="0.3">
      <c r="B4366" t="s">
        <v>217</v>
      </c>
      <c r="C4366" t="str">
        <f>IF(ISNUMBER(FIND(B4366,'Full TS'!$R$2)),"YES","N/A")</f>
        <v>N/A</v>
      </c>
    </row>
    <row r="4367" spans="2:3" x14ac:dyDescent="0.3">
      <c r="B4367" t="s">
        <v>218</v>
      </c>
      <c r="C4367" t="str">
        <f>IF(ISNUMBER(FIND(B4367,'Full TS'!$R$2)),"YES","N/A")</f>
        <v>N/A</v>
      </c>
    </row>
    <row r="4368" spans="2:3" x14ac:dyDescent="0.3">
      <c r="B4368" t="s">
        <v>219</v>
      </c>
      <c r="C4368" t="str">
        <f>IF(ISNUMBER(FIND(B4368,'Full TS'!$R$2)),"YES","N/A")</f>
        <v>N/A</v>
      </c>
    </row>
    <row r="4369" spans="1:3" x14ac:dyDescent="0.3">
      <c r="B4369" t="s">
        <v>220</v>
      </c>
      <c r="C4369" t="str">
        <f>IF(ISNUMBER(FIND(B4369,'Full TS'!$R$2)),"YES","N/A")</f>
        <v>N/A</v>
      </c>
    </row>
    <row r="4370" spans="1:3" x14ac:dyDescent="0.3">
      <c r="B4370" t="s">
        <v>221</v>
      </c>
      <c r="C4370" t="str">
        <f>IF(ISNUMBER(FIND(B4370,'Full TS'!$R$2)),"YES","N/A")</f>
        <v>N/A</v>
      </c>
    </row>
    <row r="4371" spans="1:3" x14ac:dyDescent="0.3">
      <c r="B4371" t="s">
        <v>222</v>
      </c>
      <c r="C4371" t="str">
        <f>IF(ISNUMBER(FIND(B4371,'Full TS'!$R$2)),"YES","N/A")</f>
        <v>N/A</v>
      </c>
    </row>
    <row r="4372" spans="1:3" x14ac:dyDescent="0.3">
      <c r="B4372" t="s">
        <v>223</v>
      </c>
      <c r="C4372" t="str">
        <f>IF(ISNUMBER(FIND(B4372,'Full TS'!$R$2)),"YES","N/A")</f>
        <v>N/A</v>
      </c>
    </row>
    <row r="4373" spans="1:3" x14ac:dyDescent="0.3">
      <c r="B4373" t="s">
        <v>224</v>
      </c>
      <c r="C4373" t="str">
        <f>IF(ISNUMBER(FIND(B4373,'Full TS'!$R$2)),"YES","N/A")</f>
        <v>N/A</v>
      </c>
    </row>
    <row r="4374" spans="1:3" x14ac:dyDescent="0.3">
      <c r="B4374" t="s">
        <v>225</v>
      </c>
      <c r="C4374" t="str">
        <f>IF(ISNUMBER(FIND(B4374,'Full TS'!$R$2)),"YES","N/A")</f>
        <v>N/A</v>
      </c>
    </row>
    <row r="4375" spans="1:3" x14ac:dyDescent="0.3">
      <c r="B4375" t="s">
        <v>226</v>
      </c>
      <c r="C4375" t="str">
        <f>IF(ISNUMBER(FIND(B4375,'Full TS'!$R$2)),"YES","N/A")</f>
        <v>N/A</v>
      </c>
    </row>
    <row r="4377" spans="1:3" x14ac:dyDescent="0.3">
      <c r="A4377" s="27">
        <v>95</v>
      </c>
    </row>
    <row r="4378" spans="1:3" x14ac:dyDescent="0.3">
      <c r="B4378" t="s">
        <v>182</v>
      </c>
      <c r="C4378" t="s">
        <v>183</v>
      </c>
    </row>
    <row r="4379" spans="1:3" x14ac:dyDescent="0.3">
      <c r="B4379" t="s">
        <v>184</v>
      </c>
      <c r="C4379" t="str">
        <f>IF(ISNUMBER(FIND(B4379,'Full TS'!$R$2)),"YES","N/A")</f>
        <v>N/A</v>
      </c>
    </row>
    <row r="4380" spans="1:3" x14ac:dyDescent="0.3">
      <c r="B4380" t="s">
        <v>185</v>
      </c>
      <c r="C4380" t="str">
        <f>IF(ISNUMBER(FIND(B4380,'Full TS'!$R$2)),"YES","N/A")</f>
        <v>N/A</v>
      </c>
    </row>
    <row r="4381" spans="1:3" x14ac:dyDescent="0.3">
      <c r="B4381" t="s">
        <v>186</v>
      </c>
      <c r="C4381" t="str">
        <f>IF(ISNUMBER(FIND(B4381,'Full TS'!$R$2)),"YES","N/A")</f>
        <v>N/A</v>
      </c>
    </row>
    <row r="4382" spans="1:3" x14ac:dyDescent="0.3">
      <c r="B4382" t="s">
        <v>187</v>
      </c>
      <c r="C4382" t="str">
        <f>IF(ISNUMBER(FIND(B4382,'Full TS'!$R$2)),"YES","N/A")</f>
        <v>N/A</v>
      </c>
    </row>
    <row r="4383" spans="1:3" x14ac:dyDescent="0.3">
      <c r="B4383" t="s">
        <v>188</v>
      </c>
      <c r="C4383" t="str">
        <f>IF(ISNUMBER(FIND(B4383,'Full TS'!$R$2)),"YES","N/A")</f>
        <v>N/A</v>
      </c>
    </row>
    <row r="4384" spans="1:3" x14ac:dyDescent="0.3">
      <c r="B4384" t="s">
        <v>189</v>
      </c>
      <c r="C4384" t="str">
        <f>IF(ISNUMBER(FIND(B4384,'Full TS'!$R$2)),"YES","N/A")</f>
        <v>N/A</v>
      </c>
    </row>
    <row r="4385" spans="2:3" x14ac:dyDescent="0.3">
      <c r="B4385" t="s">
        <v>190</v>
      </c>
      <c r="C4385" t="str">
        <f>IF(ISNUMBER(FIND(B4385,'Full TS'!$R$2)),"YES","N/A")</f>
        <v>N/A</v>
      </c>
    </row>
    <row r="4386" spans="2:3" x14ac:dyDescent="0.3">
      <c r="B4386" t="s">
        <v>191</v>
      </c>
      <c r="C4386" t="str">
        <f>IF(ISNUMBER(FIND(B4386,'Full TS'!$R$2)),"YES","N/A")</f>
        <v>N/A</v>
      </c>
    </row>
    <row r="4387" spans="2:3" x14ac:dyDescent="0.3">
      <c r="B4387" t="s">
        <v>192</v>
      </c>
      <c r="C4387" t="str">
        <f>IF(ISNUMBER(FIND(B4387,'Full TS'!$R$2)),"YES","N/A")</f>
        <v>N/A</v>
      </c>
    </row>
    <row r="4388" spans="2:3" x14ac:dyDescent="0.3">
      <c r="B4388" t="s">
        <v>193</v>
      </c>
      <c r="C4388" t="str">
        <f>IF(ISNUMBER(FIND(B4388,'Full TS'!$R$2)),"YES","N/A")</f>
        <v>N/A</v>
      </c>
    </row>
    <row r="4389" spans="2:3" x14ac:dyDescent="0.3">
      <c r="B4389" t="s">
        <v>194</v>
      </c>
      <c r="C4389" t="str">
        <f>IF(ISNUMBER(FIND(B4389,'Full TS'!$R$2)),"YES","N/A")</f>
        <v>N/A</v>
      </c>
    </row>
    <row r="4390" spans="2:3" x14ac:dyDescent="0.3">
      <c r="B4390" t="s">
        <v>195</v>
      </c>
      <c r="C4390" t="str">
        <f>IF(ISNUMBER(FIND(B4390,'Full TS'!$R$2)),"YES","N/A")</f>
        <v>N/A</v>
      </c>
    </row>
    <row r="4391" spans="2:3" x14ac:dyDescent="0.3">
      <c r="B4391" t="s">
        <v>196</v>
      </c>
      <c r="C4391" t="str">
        <f>IF(ISNUMBER(FIND(B4391,'Full TS'!$R$2)),"YES","N/A")</f>
        <v>N/A</v>
      </c>
    </row>
    <row r="4392" spans="2:3" x14ac:dyDescent="0.3">
      <c r="B4392" t="s">
        <v>197</v>
      </c>
      <c r="C4392" t="str">
        <f>IF(ISNUMBER(FIND(B4392,'Full TS'!$R$2)),"YES","N/A")</f>
        <v>N/A</v>
      </c>
    </row>
    <row r="4393" spans="2:3" x14ac:dyDescent="0.3">
      <c r="B4393" t="s">
        <v>198</v>
      </c>
      <c r="C4393" t="str">
        <f>IF(ISNUMBER(FIND(B4393,'Full TS'!$R$2)),"YES","N/A")</f>
        <v>N/A</v>
      </c>
    </row>
    <row r="4394" spans="2:3" x14ac:dyDescent="0.3">
      <c r="B4394" t="s">
        <v>199</v>
      </c>
      <c r="C4394" t="str">
        <f>IF(ISNUMBER(FIND(B4394,'Full TS'!$R$2)),"YES","N/A")</f>
        <v>N/A</v>
      </c>
    </row>
    <row r="4395" spans="2:3" x14ac:dyDescent="0.3">
      <c r="B4395" t="s">
        <v>200</v>
      </c>
      <c r="C4395" t="str">
        <f>IF(ISNUMBER(FIND(B4395,'Full TS'!$R$2)),"YES","N/A")</f>
        <v>N/A</v>
      </c>
    </row>
    <row r="4396" spans="2:3" x14ac:dyDescent="0.3">
      <c r="B4396" t="s">
        <v>201</v>
      </c>
      <c r="C4396" t="str">
        <f>IF(ISNUMBER(FIND(B4396,'Full TS'!$R$2)),"YES","N/A")</f>
        <v>N/A</v>
      </c>
    </row>
    <row r="4397" spans="2:3" x14ac:dyDescent="0.3">
      <c r="B4397" t="s">
        <v>202</v>
      </c>
      <c r="C4397" t="str">
        <f>IF(ISNUMBER(FIND(B4397,'Full TS'!$R$2)),"YES","N/A")</f>
        <v>N/A</v>
      </c>
    </row>
    <row r="4398" spans="2:3" x14ac:dyDescent="0.3">
      <c r="B4398" t="s">
        <v>203</v>
      </c>
      <c r="C4398" t="str">
        <f>IF(ISNUMBER(FIND(B4398,'Full TS'!$R$2)),"YES","N/A")</f>
        <v>N/A</v>
      </c>
    </row>
    <row r="4399" spans="2:3" x14ac:dyDescent="0.3">
      <c r="B4399" t="s">
        <v>204</v>
      </c>
      <c r="C4399" t="str">
        <f>IF(ISNUMBER(FIND(B4399,'Full TS'!$R$2)),"YES","N/A")</f>
        <v>N/A</v>
      </c>
    </row>
    <row r="4400" spans="2:3" x14ac:dyDescent="0.3">
      <c r="B4400" t="s">
        <v>205</v>
      </c>
      <c r="C4400" t="str">
        <f>IF(ISNUMBER(FIND(B4400,'Full TS'!$R$2)),"YES","N/A")</f>
        <v>N/A</v>
      </c>
    </row>
    <row r="4401" spans="2:3" x14ac:dyDescent="0.3">
      <c r="B4401" t="s">
        <v>206</v>
      </c>
      <c r="C4401" t="str">
        <f>IF(ISNUMBER(FIND(B4401,'Full TS'!$R$2)),"YES","N/A")</f>
        <v>N/A</v>
      </c>
    </row>
    <row r="4402" spans="2:3" x14ac:dyDescent="0.3">
      <c r="B4402" t="s">
        <v>207</v>
      </c>
      <c r="C4402" t="str">
        <f>IF(ISNUMBER(FIND(B4402,'Full TS'!$R$2)),"YES","N/A")</f>
        <v>N/A</v>
      </c>
    </row>
    <row r="4403" spans="2:3" x14ac:dyDescent="0.3">
      <c r="B4403" t="s">
        <v>208</v>
      </c>
      <c r="C4403" t="str">
        <f>IF(ISNUMBER(FIND(B4403,'Full TS'!$R$2)),"YES","N/A")</f>
        <v>N/A</v>
      </c>
    </row>
    <row r="4404" spans="2:3" x14ac:dyDescent="0.3">
      <c r="B4404" t="s">
        <v>209</v>
      </c>
      <c r="C4404" t="str">
        <f>IF(ISNUMBER(FIND(B4404,'Full TS'!$R$2)),"YES","N/A")</f>
        <v>N/A</v>
      </c>
    </row>
    <row r="4405" spans="2:3" x14ac:dyDescent="0.3">
      <c r="B4405" t="s">
        <v>210</v>
      </c>
      <c r="C4405" t="str">
        <f>IF(ISNUMBER(FIND(B4405,'Full TS'!$R$2)),"YES","N/A")</f>
        <v>N/A</v>
      </c>
    </row>
    <row r="4406" spans="2:3" x14ac:dyDescent="0.3">
      <c r="B4406" t="s">
        <v>211</v>
      </c>
      <c r="C4406" t="str">
        <f>IF(ISNUMBER(FIND(B4406,'Full TS'!$R$2)),"YES","N/A")</f>
        <v>N/A</v>
      </c>
    </row>
    <row r="4407" spans="2:3" x14ac:dyDescent="0.3">
      <c r="B4407" t="s">
        <v>199</v>
      </c>
      <c r="C4407" t="str">
        <f>IF(ISNUMBER(FIND(B4407,'Full TS'!$R$2)),"YES","N/A")</f>
        <v>N/A</v>
      </c>
    </row>
    <row r="4408" spans="2:3" x14ac:dyDescent="0.3">
      <c r="B4408" t="s">
        <v>212</v>
      </c>
      <c r="C4408" t="str">
        <f>IF(ISNUMBER(FIND(B4408,'Full TS'!$R$2)),"YES","N/A")</f>
        <v>N/A</v>
      </c>
    </row>
    <row r="4409" spans="2:3" x14ac:dyDescent="0.3">
      <c r="B4409" t="s">
        <v>213</v>
      </c>
      <c r="C4409" t="str">
        <f>IF(ISNUMBER(FIND(B4409,'Full TS'!$R$2)),"YES","N/A")</f>
        <v>N/A</v>
      </c>
    </row>
    <row r="4410" spans="2:3" x14ac:dyDescent="0.3">
      <c r="B4410" t="s">
        <v>214</v>
      </c>
      <c r="C4410" t="str">
        <f>IF(ISNUMBER(FIND(B4410,'Full TS'!$R$2)),"YES","N/A")</f>
        <v>N/A</v>
      </c>
    </row>
    <row r="4411" spans="2:3" x14ac:dyDescent="0.3">
      <c r="B4411" t="s">
        <v>215</v>
      </c>
      <c r="C4411" t="str">
        <f>IF(ISNUMBER(FIND(B4411,'Full TS'!$R$2)),"YES","N/A")</f>
        <v>N/A</v>
      </c>
    </row>
    <row r="4412" spans="2:3" x14ac:dyDescent="0.3">
      <c r="B4412" t="s">
        <v>216</v>
      </c>
      <c r="C4412" t="str">
        <f>IF(ISNUMBER(FIND(B4412,'Full TS'!$R$2)),"YES","N/A")</f>
        <v>N/A</v>
      </c>
    </row>
    <row r="4413" spans="2:3" x14ac:dyDescent="0.3">
      <c r="B4413" t="s">
        <v>217</v>
      </c>
      <c r="C4413" t="str">
        <f>IF(ISNUMBER(FIND(B4413,'Full TS'!$R$2)),"YES","N/A")</f>
        <v>N/A</v>
      </c>
    </row>
    <row r="4414" spans="2:3" x14ac:dyDescent="0.3">
      <c r="B4414" t="s">
        <v>218</v>
      </c>
      <c r="C4414" t="str">
        <f>IF(ISNUMBER(FIND(B4414,'Full TS'!$R$2)),"YES","N/A")</f>
        <v>N/A</v>
      </c>
    </row>
    <row r="4415" spans="2:3" x14ac:dyDescent="0.3">
      <c r="B4415" t="s">
        <v>219</v>
      </c>
      <c r="C4415" t="str">
        <f>IF(ISNUMBER(FIND(B4415,'Full TS'!$R$2)),"YES","N/A")</f>
        <v>N/A</v>
      </c>
    </row>
    <row r="4416" spans="2:3" x14ac:dyDescent="0.3">
      <c r="B4416" t="s">
        <v>220</v>
      </c>
      <c r="C4416" t="str">
        <f>IF(ISNUMBER(FIND(B4416,'Full TS'!$R$2)),"YES","N/A")</f>
        <v>N/A</v>
      </c>
    </row>
    <row r="4417" spans="1:3" x14ac:dyDescent="0.3">
      <c r="B4417" t="s">
        <v>221</v>
      </c>
      <c r="C4417" t="str">
        <f>IF(ISNUMBER(FIND(B4417,'Full TS'!$R$2)),"YES","N/A")</f>
        <v>N/A</v>
      </c>
    </row>
    <row r="4418" spans="1:3" x14ac:dyDescent="0.3">
      <c r="B4418" t="s">
        <v>222</v>
      </c>
      <c r="C4418" t="str">
        <f>IF(ISNUMBER(FIND(B4418,'Full TS'!$R$2)),"YES","N/A")</f>
        <v>N/A</v>
      </c>
    </row>
    <row r="4419" spans="1:3" x14ac:dyDescent="0.3">
      <c r="B4419" t="s">
        <v>223</v>
      </c>
      <c r="C4419" t="str">
        <f>IF(ISNUMBER(FIND(B4419,'Full TS'!$R$2)),"YES","N/A")</f>
        <v>N/A</v>
      </c>
    </row>
    <row r="4420" spans="1:3" x14ac:dyDescent="0.3">
      <c r="B4420" t="s">
        <v>224</v>
      </c>
      <c r="C4420" t="str">
        <f>IF(ISNUMBER(FIND(B4420,'Full TS'!$R$2)),"YES","N/A")</f>
        <v>N/A</v>
      </c>
    </row>
    <row r="4421" spans="1:3" x14ac:dyDescent="0.3">
      <c r="B4421" t="s">
        <v>225</v>
      </c>
      <c r="C4421" t="str">
        <f>IF(ISNUMBER(FIND(B4421,'Full TS'!$R$2)),"YES","N/A")</f>
        <v>N/A</v>
      </c>
    </row>
    <row r="4422" spans="1:3" x14ac:dyDescent="0.3">
      <c r="B4422" t="s">
        <v>226</v>
      </c>
      <c r="C4422" t="str">
        <f>IF(ISNUMBER(FIND(B4422,'Full TS'!$R$2)),"YES","N/A")</f>
        <v>N/A</v>
      </c>
    </row>
    <row r="4424" spans="1:3" x14ac:dyDescent="0.3">
      <c r="A4424" s="27">
        <v>96</v>
      </c>
    </row>
    <row r="4425" spans="1:3" x14ac:dyDescent="0.3">
      <c r="B4425" t="s">
        <v>182</v>
      </c>
      <c r="C4425" t="s">
        <v>183</v>
      </c>
    </row>
    <row r="4426" spans="1:3" x14ac:dyDescent="0.3">
      <c r="B4426" t="s">
        <v>184</v>
      </c>
      <c r="C4426" t="str">
        <f>IF(ISNUMBER(FIND(B4426,'Full TS'!$R$2)),"YES","N/A")</f>
        <v>N/A</v>
      </c>
    </row>
    <row r="4427" spans="1:3" x14ac:dyDescent="0.3">
      <c r="B4427" t="s">
        <v>185</v>
      </c>
      <c r="C4427" t="str">
        <f>IF(ISNUMBER(FIND(B4427,'Full TS'!$R$2)),"YES","N/A")</f>
        <v>N/A</v>
      </c>
    </row>
    <row r="4428" spans="1:3" x14ac:dyDescent="0.3">
      <c r="B4428" t="s">
        <v>186</v>
      </c>
      <c r="C4428" t="str">
        <f>IF(ISNUMBER(FIND(B4428,'Full TS'!$R$2)),"YES","N/A")</f>
        <v>N/A</v>
      </c>
    </row>
    <row r="4429" spans="1:3" x14ac:dyDescent="0.3">
      <c r="B4429" t="s">
        <v>187</v>
      </c>
      <c r="C4429" t="str">
        <f>IF(ISNUMBER(FIND(B4429,'Full TS'!$R$2)),"YES","N/A")</f>
        <v>N/A</v>
      </c>
    </row>
    <row r="4430" spans="1:3" x14ac:dyDescent="0.3">
      <c r="B4430" t="s">
        <v>188</v>
      </c>
      <c r="C4430" t="str">
        <f>IF(ISNUMBER(FIND(B4430,'Full TS'!$R$2)),"YES","N/A")</f>
        <v>N/A</v>
      </c>
    </row>
    <row r="4431" spans="1:3" x14ac:dyDescent="0.3">
      <c r="B4431" t="s">
        <v>189</v>
      </c>
      <c r="C4431" t="str">
        <f>IF(ISNUMBER(FIND(B4431,'Full TS'!$R$2)),"YES","N/A")</f>
        <v>N/A</v>
      </c>
    </row>
    <row r="4432" spans="1:3" x14ac:dyDescent="0.3">
      <c r="B4432" t="s">
        <v>190</v>
      </c>
      <c r="C4432" t="str">
        <f>IF(ISNUMBER(FIND(B4432,'Full TS'!$R$2)),"YES","N/A")</f>
        <v>N/A</v>
      </c>
    </row>
    <row r="4433" spans="2:3" x14ac:dyDescent="0.3">
      <c r="B4433" t="s">
        <v>191</v>
      </c>
      <c r="C4433" t="str">
        <f>IF(ISNUMBER(FIND(B4433,'Full TS'!$R$2)),"YES","N/A")</f>
        <v>N/A</v>
      </c>
    </row>
    <row r="4434" spans="2:3" x14ac:dyDescent="0.3">
      <c r="B4434" t="s">
        <v>192</v>
      </c>
      <c r="C4434" t="str">
        <f>IF(ISNUMBER(FIND(B4434,'Full TS'!$R$2)),"YES","N/A")</f>
        <v>N/A</v>
      </c>
    </row>
    <row r="4435" spans="2:3" x14ac:dyDescent="0.3">
      <c r="B4435" t="s">
        <v>193</v>
      </c>
      <c r="C4435" t="str">
        <f>IF(ISNUMBER(FIND(B4435,'Full TS'!$R$2)),"YES","N/A")</f>
        <v>N/A</v>
      </c>
    </row>
    <row r="4436" spans="2:3" x14ac:dyDescent="0.3">
      <c r="B4436" t="s">
        <v>194</v>
      </c>
      <c r="C4436" t="str">
        <f>IF(ISNUMBER(FIND(B4436,'Full TS'!$R$2)),"YES","N/A")</f>
        <v>N/A</v>
      </c>
    </row>
    <row r="4437" spans="2:3" x14ac:dyDescent="0.3">
      <c r="B4437" t="s">
        <v>195</v>
      </c>
      <c r="C4437" t="str">
        <f>IF(ISNUMBER(FIND(B4437,'Full TS'!$R$2)),"YES","N/A")</f>
        <v>N/A</v>
      </c>
    </row>
    <row r="4438" spans="2:3" x14ac:dyDescent="0.3">
      <c r="B4438" t="s">
        <v>196</v>
      </c>
      <c r="C4438" t="str">
        <f>IF(ISNUMBER(FIND(B4438,'Full TS'!$R$2)),"YES","N/A")</f>
        <v>N/A</v>
      </c>
    </row>
    <row r="4439" spans="2:3" x14ac:dyDescent="0.3">
      <c r="B4439" t="s">
        <v>197</v>
      </c>
      <c r="C4439" t="str">
        <f>IF(ISNUMBER(FIND(B4439,'Full TS'!$R$2)),"YES","N/A")</f>
        <v>N/A</v>
      </c>
    </row>
    <row r="4440" spans="2:3" x14ac:dyDescent="0.3">
      <c r="B4440" t="s">
        <v>198</v>
      </c>
      <c r="C4440" t="str">
        <f>IF(ISNUMBER(FIND(B4440,'Full TS'!$R$2)),"YES","N/A")</f>
        <v>N/A</v>
      </c>
    </row>
    <row r="4441" spans="2:3" x14ac:dyDescent="0.3">
      <c r="B4441" t="s">
        <v>199</v>
      </c>
      <c r="C4441" t="str">
        <f>IF(ISNUMBER(FIND(B4441,'Full TS'!$R$2)),"YES","N/A")</f>
        <v>N/A</v>
      </c>
    </row>
    <row r="4442" spans="2:3" x14ac:dyDescent="0.3">
      <c r="B4442" t="s">
        <v>200</v>
      </c>
      <c r="C4442" t="str">
        <f>IF(ISNUMBER(FIND(B4442,'Full TS'!$R$2)),"YES","N/A")</f>
        <v>N/A</v>
      </c>
    </row>
    <row r="4443" spans="2:3" x14ac:dyDescent="0.3">
      <c r="B4443" t="s">
        <v>201</v>
      </c>
      <c r="C4443" t="str">
        <f>IF(ISNUMBER(FIND(B4443,'Full TS'!$R$2)),"YES","N/A")</f>
        <v>N/A</v>
      </c>
    </row>
    <row r="4444" spans="2:3" x14ac:dyDescent="0.3">
      <c r="B4444" t="s">
        <v>202</v>
      </c>
      <c r="C4444" t="str">
        <f>IF(ISNUMBER(FIND(B4444,'Full TS'!$R$2)),"YES","N/A")</f>
        <v>N/A</v>
      </c>
    </row>
    <row r="4445" spans="2:3" x14ac:dyDescent="0.3">
      <c r="B4445" t="s">
        <v>203</v>
      </c>
      <c r="C4445" t="str">
        <f>IF(ISNUMBER(FIND(B4445,'Full TS'!$R$2)),"YES","N/A")</f>
        <v>N/A</v>
      </c>
    </row>
    <row r="4446" spans="2:3" x14ac:dyDescent="0.3">
      <c r="B4446" t="s">
        <v>204</v>
      </c>
      <c r="C4446" t="str">
        <f>IF(ISNUMBER(FIND(B4446,'Full TS'!$R$2)),"YES","N/A")</f>
        <v>N/A</v>
      </c>
    </row>
    <row r="4447" spans="2:3" x14ac:dyDescent="0.3">
      <c r="B4447" t="s">
        <v>205</v>
      </c>
      <c r="C4447" t="str">
        <f>IF(ISNUMBER(FIND(B4447,'Full TS'!$R$2)),"YES","N/A")</f>
        <v>N/A</v>
      </c>
    </row>
    <row r="4448" spans="2:3" x14ac:dyDescent="0.3">
      <c r="B4448" t="s">
        <v>206</v>
      </c>
      <c r="C4448" t="str">
        <f>IF(ISNUMBER(FIND(B4448,'Full TS'!$R$2)),"YES","N/A")</f>
        <v>N/A</v>
      </c>
    </row>
    <row r="4449" spans="2:3" x14ac:dyDescent="0.3">
      <c r="B4449" t="s">
        <v>207</v>
      </c>
      <c r="C4449" t="str">
        <f>IF(ISNUMBER(FIND(B4449,'Full TS'!$R$2)),"YES","N/A")</f>
        <v>N/A</v>
      </c>
    </row>
    <row r="4450" spans="2:3" x14ac:dyDescent="0.3">
      <c r="B4450" t="s">
        <v>208</v>
      </c>
      <c r="C4450" t="str">
        <f>IF(ISNUMBER(FIND(B4450,'Full TS'!$R$2)),"YES","N/A")</f>
        <v>N/A</v>
      </c>
    </row>
    <row r="4451" spans="2:3" x14ac:dyDescent="0.3">
      <c r="B4451" t="s">
        <v>209</v>
      </c>
      <c r="C4451" t="str">
        <f>IF(ISNUMBER(FIND(B4451,'Full TS'!$R$2)),"YES","N/A")</f>
        <v>N/A</v>
      </c>
    </row>
    <row r="4452" spans="2:3" x14ac:dyDescent="0.3">
      <c r="B4452" t="s">
        <v>210</v>
      </c>
      <c r="C4452" t="str">
        <f>IF(ISNUMBER(FIND(B4452,'Full TS'!$R$2)),"YES","N/A")</f>
        <v>N/A</v>
      </c>
    </row>
    <row r="4453" spans="2:3" x14ac:dyDescent="0.3">
      <c r="B4453" t="s">
        <v>211</v>
      </c>
      <c r="C4453" t="str">
        <f>IF(ISNUMBER(FIND(B4453,'Full TS'!$R$2)),"YES","N/A")</f>
        <v>N/A</v>
      </c>
    </row>
    <row r="4454" spans="2:3" x14ac:dyDescent="0.3">
      <c r="B4454" t="s">
        <v>199</v>
      </c>
      <c r="C4454" t="str">
        <f>IF(ISNUMBER(FIND(B4454,'Full TS'!$R$2)),"YES","N/A")</f>
        <v>N/A</v>
      </c>
    </row>
    <row r="4455" spans="2:3" x14ac:dyDescent="0.3">
      <c r="B4455" t="s">
        <v>212</v>
      </c>
      <c r="C4455" t="str">
        <f>IF(ISNUMBER(FIND(B4455,'Full TS'!$R$2)),"YES","N/A")</f>
        <v>N/A</v>
      </c>
    </row>
    <row r="4456" spans="2:3" x14ac:dyDescent="0.3">
      <c r="B4456" t="s">
        <v>213</v>
      </c>
      <c r="C4456" t="str">
        <f>IF(ISNUMBER(FIND(B4456,'Full TS'!$R$2)),"YES","N/A")</f>
        <v>N/A</v>
      </c>
    </row>
    <row r="4457" spans="2:3" x14ac:dyDescent="0.3">
      <c r="B4457" t="s">
        <v>214</v>
      </c>
      <c r="C4457" t="str">
        <f>IF(ISNUMBER(FIND(B4457,'Full TS'!$R$2)),"YES","N/A")</f>
        <v>N/A</v>
      </c>
    </row>
    <row r="4458" spans="2:3" x14ac:dyDescent="0.3">
      <c r="B4458" t="s">
        <v>215</v>
      </c>
      <c r="C4458" t="str">
        <f>IF(ISNUMBER(FIND(B4458,'Full TS'!$R$2)),"YES","N/A")</f>
        <v>N/A</v>
      </c>
    </row>
    <row r="4459" spans="2:3" x14ac:dyDescent="0.3">
      <c r="B4459" t="s">
        <v>216</v>
      </c>
      <c r="C4459" t="str">
        <f>IF(ISNUMBER(FIND(B4459,'Full TS'!$R$2)),"YES","N/A")</f>
        <v>N/A</v>
      </c>
    </row>
    <row r="4460" spans="2:3" x14ac:dyDescent="0.3">
      <c r="B4460" t="s">
        <v>217</v>
      </c>
      <c r="C4460" t="str">
        <f>IF(ISNUMBER(FIND(B4460,'Full TS'!$R$2)),"YES","N/A")</f>
        <v>N/A</v>
      </c>
    </row>
    <row r="4461" spans="2:3" x14ac:dyDescent="0.3">
      <c r="B4461" t="s">
        <v>218</v>
      </c>
      <c r="C4461" t="str">
        <f>IF(ISNUMBER(FIND(B4461,'Full TS'!$R$2)),"YES","N/A")</f>
        <v>N/A</v>
      </c>
    </row>
    <row r="4462" spans="2:3" x14ac:dyDescent="0.3">
      <c r="B4462" t="s">
        <v>219</v>
      </c>
      <c r="C4462" t="str">
        <f>IF(ISNUMBER(FIND(B4462,'Full TS'!$R$2)),"YES","N/A")</f>
        <v>N/A</v>
      </c>
    </row>
    <row r="4463" spans="2:3" x14ac:dyDescent="0.3">
      <c r="B4463" t="s">
        <v>220</v>
      </c>
      <c r="C4463" t="str">
        <f>IF(ISNUMBER(FIND(B4463,'Full TS'!$R$2)),"YES","N/A")</f>
        <v>N/A</v>
      </c>
    </row>
    <row r="4464" spans="2:3" x14ac:dyDescent="0.3">
      <c r="B4464" t="s">
        <v>221</v>
      </c>
      <c r="C4464" t="str">
        <f>IF(ISNUMBER(FIND(B4464,'Full TS'!$R$2)),"YES","N/A")</f>
        <v>N/A</v>
      </c>
    </row>
    <row r="4465" spans="1:3" x14ac:dyDescent="0.3">
      <c r="B4465" t="s">
        <v>222</v>
      </c>
      <c r="C4465" t="str">
        <f>IF(ISNUMBER(FIND(B4465,'Full TS'!$R$2)),"YES","N/A")</f>
        <v>N/A</v>
      </c>
    </row>
    <row r="4466" spans="1:3" x14ac:dyDescent="0.3">
      <c r="B4466" t="s">
        <v>223</v>
      </c>
      <c r="C4466" t="str">
        <f>IF(ISNUMBER(FIND(B4466,'Full TS'!$R$2)),"YES","N/A")</f>
        <v>N/A</v>
      </c>
    </row>
    <row r="4467" spans="1:3" x14ac:dyDescent="0.3">
      <c r="B4467" t="s">
        <v>224</v>
      </c>
      <c r="C4467" t="str">
        <f>IF(ISNUMBER(FIND(B4467,'Full TS'!$R$2)),"YES","N/A")</f>
        <v>N/A</v>
      </c>
    </row>
    <row r="4468" spans="1:3" x14ac:dyDescent="0.3">
      <c r="B4468" t="s">
        <v>225</v>
      </c>
      <c r="C4468" t="str">
        <f>IF(ISNUMBER(FIND(B4468,'Full TS'!$R$2)),"YES","N/A")</f>
        <v>N/A</v>
      </c>
    </row>
    <row r="4469" spans="1:3" x14ac:dyDescent="0.3">
      <c r="B4469" t="s">
        <v>226</v>
      </c>
      <c r="C4469" t="str">
        <f>IF(ISNUMBER(FIND(B4469,'Full TS'!$R$2)),"YES","N/A")</f>
        <v>N/A</v>
      </c>
    </row>
    <row r="4471" spans="1:3" x14ac:dyDescent="0.3">
      <c r="A4471" s="27">
        <v>97</v>
      </c>
    </row>
    <row r="4472" spans="1:3" x14ac:dyDescent="0.3">
      <c r="B4472" t="s">
        <v>182</v>
      </c>
      <c r="C4472" t="s">
        <v>183</v>
      </c>
    </row>
    <row r="4473" spans="1:3" x14ac:dyDescent="0.3">
      <c r="B4473" t="s">
        <v>184</v>
      </c>
      <c r="C4473" t="str">
        <f>IF(ISNUMBER(FIND(B4473,'Full TS'!$R$2)),"YES","N/A")</f>
        <v>N/A</v>
      </c>
    </row>
    <row r="4474" spans="1:3" x14ac:dyDescent="0.3">
      <c r="B4474" t="s">
        <v>185</v>
      </c>
      <c r="C4474" t="str">
        <f>IF(ISNUMBER(FIND(B4474,'Full TS'!$R$2)),"YES","N/A")</f>
        <v>N/A</v>
      </c>
    </row>
    <row r="4475" spans="1:3" x14ac:dyDescent="0.3">
      <c r="B4475" t="s">
        <v>186</v>
      </c>
      <c r="C4475" t="str">
        <f>IF(ISNUMBER(FIND(B4475,'Full TS'!$R$2)),"YES","N/A")</f>
        <v>N/A</v>
      </c>
    </row>
    <row r="4476" spans="1:3" x14ac:dyDescent="0.3">
      <c r="B4476" t="s">
        <v>187</v>
      </c>
      <c r="C4476" t="str">
        <f>IF(ISNUMBER(FIND(B4476,'Full TS'!$R$2)),"YES","N/A")</f>
        <v>N/A</v>
      </c>
    </row>
    <row r="4477" spans="1:3" x14ac:dyDescent="0.3">
      <c r="B4477" t="s">
        <v>188</v>
      </c>
      <c r="C4477" t="str">
        <f>IF(ISNUMBER(FIND(B4477,'Full TS'!$R$2)),"YES","N/A")</f>
        <v>N/A</v>
      </c>
    </row>
    <row r="4478" spans="1:3" x14ac:dyDescent="0.3">
      <c r="B4478" t="s">
        <v>189</v>
      </c>
      <c r="C4478" t="str">
        <f>IF(ISNUMBER(FIND(B4478,'Full TS'!$R$2)),"YES","N/A")</f>
        <v>N/A</v>
      </c>
    </row>
    <row r="4479" spans="1:3" x14ac:dyDescent="0.3">
      <c r="B4479" t="s">
        <v>190</v>
      </c>
      <c r="C4479" t="str">
        <f>IF(ISNUMBER(FIND(B4479,'Full TS'!$R$2)),"YES","N/A")</f>
        <v>N/A</v>
      </c>
    </row>
    <row r="4480" spans="1:3" x14ac:dyDescent="0.3">
      <c r="B4480" t="s">
        <v>191</v>
      </c>
      <c r="C4480" t="str">
        <f>IF(ISNUMBER(FIND(B4480,'Full TS'!$R$2)),"YES","N/A")</f>
        <v>N/A</v>
      </c>
    </row>
    <row r="4481" spans="2:3" x14ac:dyDescent="0.3">
      <c r="B4481" t="s">
        <v>192</v>
      </c>
      <c r="C4481" t="str">
        <f>IF(ISNUMBER(FIND(B4481,'Full TS'!$R$2)),"YES","N/A")</f>
        <v>N/A</v>
      </c>
    </row>
    <row r="4482" spans="2:3" x14ac:dyDescent="0.3">
      <c r="B4482" t="s">
        <v>193</v>
      </c>
      <c r="C4482" t="str">
        <f>IF(ISNUMBER(FIND(B4482,'Full TS'!$R$2)),"YES","N/A")</f>
        <v>N/A</v>
      </c>
    </row>
    <row r="4483" spans="2:3" x14ac:dyDescent="0.3">
      <c r="B4483" t="s">
        <v>194</v>
      </c>
      <c r="C4483" t="str">
        <f>IF(ISNUMBER(FIND(B4483,'Full TS'!$R$2)),"YES","N/A")</f>
        <v>N/A</v>
      </c>
    </row>
    <row r="4484" spans="2:3" x14ac:dyDescent="0.3">
      <c r="B4484" t="s">
        <v>195</v>
      </c>
      <c r="C4484" t="str">
        <f>IF(ISNUMBER(FIND(B4484,'Full TS'!$R$2)),"YES","N/A")</f>
        <v>N/A</v>
      </c>
    </row>
    <row r="4485" spans="2:3" x14ac:dyDescent="0.3">
      <c r="B4485" t="s">
        <v>196</v>
      </c>
      <c r="C4485" t="str">
        <f>IF(ISNUMBER(FIND(B4485,'Full TS'!$R$2)),"YES","N/A")</f>
        <v>N/A</v>
      </c>
    </row>
    <row r="4486" spans="2:3" x14ac:dyDescent="0.3">
      <c r="B4486" t="s">
        <v>197</v>
      </c>
      <c r="C4486" t="str">
        <f>IF(ISNUMBER(FIND(B4486,'Full TS'!$R$2)),"YES","N/A")</f>
        <v>N/A</v>
      </c>
    </row>
    <row r="4487" spans="2:3" x14ac:dyDescent="0.3">
      <c r="B4487" t="s">
        <v>198</v>
      </c>
      <c r="C4487" t="str">
        <f>IF(ISNUMBER(FIND(B4487,'Full TS'!$R$2)),"YES","N/A")</f>
        <v>N/A</v>
      </c>
    </row>
    <row r="4488" spans="2:3" x14ac:dyDescent="0.3">
      <c r="B4488" t="s">
        <v>199</v>
      </c>
      <c r="C4488" t="str">
        <f>IF(ISNUMBER(FIND(B4488,'Full TS'!$R$2)),"YES","N/A")</f>
        <v>N/A</v>
      </c>
    </row>
    <row r="4489" spans="2:3" x14ac:dyDescent="0.3">
      <c r="B4489" t="s">
        <v>200</v>
      </c>
      <c r="C4489" t="str">
        <f>IF(ISNUMBER(FIND(B4489,'Full TS'!$R$2)),"YES","N/A")</f>
        <v>N/A</v>
      </c>
    </row>
    <row r="4490" spans="2:3" x14ac:dyDescent="0.3">
      <c r="B4490" t="s">
        <v>201</v>
      </c>
      <c r="C4490" t="str">
        <f>IF(ISNUMBER(FIND(B4490,'Full TS'!$R$2)),"YES","N/A")</f>
        <v>N/A</v>
      </c>
    </row>
    <row r="4491" spans="2:3" x14ac:dyDescent="0.3">
      <c r="B4491" t="s">
        <v>202</v>
      </c>
      <c r="C4491" t="str">
        <f>IF(ISNUMBER(FIND(B4491,'Full TS'!$R$2)),"YES","N/A")</f>
        <v>N/A</v>
      </c>
    </row>
    <row r="4492" spans="2:3" x14ac:dyDescent="0.3">
      <c r="B4492" t="s">
        <v>203</v>
      </c>
      <c r="C4492" t="str">
        <f>IF(ISNUMBER(FIND(B4492,'Full TS'!$R$2)),"YES","N/A")</f>
        <v>N/A</v>
      </c>
    </row>
    <row r="4493" spans="2:3" x14ac:dyDescent="0.3">
      <c r="B4493" t="s">
        <v>204</v>
      </c>
      <c r="C4493" t="str">
        <f>IF(ISNUMBER(FIND(B4493,'Full TS'!$R$2)),"YES","N/A")</f>
        <v>N/A</v>
      </c>
    </row>
    <row r="4494" spans="2:3" x14ac:dyDescent="0.3">
      <c r="B4494" t="s">
        <v>205</v>
      </c>
      <c r="C4494" t="str">
        <f>IF(ISNUMBER(FIND(B4494,'Full TS'!$R$2)),"YES","N/A")</f>
        <v>N/A</v>
      </c>
    </row>
    <row r="4495" spans="2:3" x14ac:dyDescent="0.3">
      <c r="B4495" t="s">
        <v>206</v>
      </c>
      <c r="C4495" t="str">
        <f>IF(ISNUMBER(FIND(B4495,'Full TS'!$R$2)),"YES","N/A")</f>
        <v>N/A</v>
      </c>
    </row>
    <row r="4496" spans="2:3" x14ac:dyDescent="0.3">
      <c r="B4496" t="s">
        <v>207</v>
      </c>
      <c r="C4496" t="str">
        <f>IF(ISNUMBER(FIND(B4496,'Full TS'!$R$2)),"YES","N/A")</f>
        <v>N/A</v>
      </c>
    </row>
    <row r="4497" spans="2:3" x14ac:dyDescent="0.3">
      <c r="B4497" t="s">
        <v>208</v>
      </c>
      <c r="C4497" t="str">
        <f>IF(ISNUMBER(FIND(B4497,'Full TS'!$R$2)),"YES","N/A")</f>
        <v>N/A</v>
      </c>
    </row>
    <row r="4498" spans="2:3" x14ac:dyDescent="0.3">
      <c r="B4498" t="s">
        <v>209</v>
      </c>
      <c r="C4498" t="str">
        <f>IF(ISNUMBER(FIND(B4498,'Full TS'!$R$2)),"YES","N/A")</f>
        <v>N/A</v>
      </c>
    </row>
    <row r="4499" spans="2:3" x14ac:dyDescent="0.3">
      <c r="B4499" t="s">
        <v>210</v>
      </c>
      <c r="C4499" t="str">
        <f>IF(ISNUMBER(FIND(B4499,'Full TS'!$R$2)),"YES","N/A")</f>
        <v>N/A</v>
      </c>
    </row>
    <row r="4500" spans="2:3" x14ac:dyDescent="0.3">
      <c r="B4500" t="s">
        <v>211</v>
      </c>
      <c r="C4500" t="str">
        <f>IF(ISNUMBER(FIND(B4500,'Full TS'!$R$2)),"YES","N/A")</f>
        <v>N/A</v>
      </c>
    </row>
    <row r="4501" spans="2:3" x14ac:dyDescent="0.3">
      <c r="B4501" t="s">
        <v>199</v>
      </c>
      <c r="C4501" t="str">
        <f>IF(ISNUMBER(FIND(B4501,'Full TS'!$R$2)),"YES","N/A")</f>
        <v>N/A</v>
      </c>
    </row>
    <row r="4502" spans="2:3" x14ac:dyDescent="0.3">
      <c r="B4502" t="s">
        <v>212</v>
      </c>
      <c r="C4502" t="str">
        <f>IF(ISNUMBER(FIND(B4502,'Full TS'!$R$2)),"YES","N/A")</f>
        <v>N/A</v>
      </c>
    </row>
    <row r="4503" spans="2:3" x14ac:dyDescent="0.3">
      <c r="B4503" t="s">
        <v>213</v>
      </c>
      <c r="C4503" t="str">
        <f>IF(ISNUMBER(FIND(B4503,'Full TS'!$R$2)),"YES","N/A")</f>
        <v>N/A</v>
      </c>
    </row>
    <row r="4504" spans="2:3" x14ac:dyDescent="0.3">
      <c r="B4504" t="s">
        <v>214</v>
      </c>
      <c r="C4504" t="str">
        <f>IF(ISNUMBER(FIND(B4504,'Full TS'!$R$2)),"YES","N/A")</f>
        <v>N/A</v>
      </c>
    </row>
    <row r="4505" spans="2:3" x14ac:dyDescent="0.3">
      <c r="B4505" t="s">
        <v>215</v>
      </c>
      <c r="C4505" t="str">
        <f>IF(ISNUMBER(FIND(B4505,'Full TS'!$R$2)),"YES","N/A")</f>
        <v>N/A</v>
      </c>
    </row>
    <row r="4506" spans="2:3" x14ac:dyDescent="0.3">
      <c r="B4506" t="s">
        <v>216</v>
      </c>
      <c r="C4506" t="str">
        <f>IF(ISNUMBER(FIND(B4506,'Full TS'!$R$2)),"YES","N/A")</f>
        <v>N/A</v>
      </c>
    </row>
    <row r="4507" spans="2:3" x14ac:dyDescent="0.3">
      <c r="B4507" t="s">
        <v>217</v>
      </c>
      <c r="C4507" t="str">
        <f>IF(ISNUMBER(FIND(B4507,'Full TS'!$R$2)),"YES","N/A")</f>
        <v>N/A</v>
      </c>
    </row>
    <row r="4508" spans="2:3" x14ac:dyDescent="0.3">
      <c r="B4508" t="s">
        <v>218</v>
      </c>
      <c r="C4508" t="str">
        <f>IF(ISNUMBER(FIND(B4508,'Full TS'!$R$2)),"YES","N/A")</f>
        <v>N/A</v>
      </c>
    </row>
    <row r="4509" spans="2:3" x14ac:dyDescent="0.3">
      <c r="B4509" t="s">
        <v>219</v>
      </c>
      <c r="C4509" t="str">
        <f>IF(ISNUMBER(FIND(B4509,'Full TS'!$R$2)),"YES","N/A")</f>
        <v>N/A</v>
      </c>
    </row>
    <row r="4510" spans="2:3" x14ac:dyDescent="0.3">
      <c r="B4510" t="s">
        <v>220</v>
      </c>
      <c r="C4510" t="str">
        <f>IF(ISNUMBER(FIND(B4510,'Full TS'!$R$2)),"YES","N/A")</f>
        <v>N/A</v>
      </c>
    </row>
    <row r="4511" spans="2:3" x14ac:dyDescent="0.3">
      <c r="B4511" t="s">
        <v>221</v>
      </c>
      <c r="C4511" t="str">
        <f>IF(ISNUMBER(FIND(B4511,'Full TS'!$R$2)),"YES","N/A")</f>
        <v>N/A</v>
      </c>
    </row>
    <row r="4512" spans="2:3" x14ac:dyDescent="0.3">
      <c r="B4512" t="s">
        <v>222</v>
      </c>
      <c r="C4512" t="str">
        <f>IF(ISNUMBER(FIND(B4512,'Full TS'!$R$2)),"YES","N/A")</f>
        <v>N/A</v>
      </c>
    </row>
    <row r="4513" spans="1:3" x14ac:dyDescent="0.3">
      <c r="B4513" t="s">
        <v>223</v>
      </c>
      <c r="C4513" t="str">
        <f>IF(ISNUMBER(FIND(B4513,'Full TS'!$R$2)),"YES","N/A")</f>
        <v>N/A</v>
      </c>
    </row>
    <row r="4514" spans="1:3" x14ac:dyDescent="0.3">
      <c r="B4514" t="s">
        <v>224</v>
      </c>
      <c r="C4514" t="str">
        <f>IF(ISNUMBER(FIND(B4514,'Full TS'!$R$2)),"YES","N/A")</f>
        <v>N/A</v>
      </c>
    </row>
    <row r="4515" spans="1:3" x14ac:dyDescent="0.3">
      <c r="B4515" t="s">
        <v>225</v>
      </c>
      <c r="C4515" t="str">
        <f>IF(ISNUMBER(FIND(B4515,'Full TS'!$R$2)),"YES","N/A")</f>
        <v>N/A</v>
      </c>
    </row>
    <row r="4516" spans="1:3" x14ac:dyDescent="0.3">
      <c r="B4516" t="s">
        <v>226</v>
      </c>
      <c r="C4516" t="str">
        <f>IF(ISNUMBER(FIND(B4516,'Full TS'!$R$2)),"YES","N/A")</f>
        <v>N/A</v>
      </c>
    </row>
    <row r="4518" spans="1:3" x14ac:dyDescent="0.3">
      <c r="A4518" s="27">
        <v>98</v>
      </c>
    </row>
    <row r="4519" spans="1:3" x14ac:dyDescent="0.3">
      <c r="B4519" t="s">
        <v>182</v>
      </c>
      <c r="C4519" t="s">
        <v>183</v>
      </c>
    </row>
    <row r="4520" spans="1:3" x14ac:dyDescent="0.3">
      <c r="B4520" t="s">
        <v>184</v>
      </c>
      <c r="C4520" t="str">
        <f>IF(ISNUMBER(FIND(B4520,'Full TS'!$R$2)),"YES","N/A")</f>
        <v>N/A</v>
      </c>
    </row>
    <row r="4521" spans="1:3" x14ac:dyDescent="0.3">
      <c r="B4521" t="s">
        <v>185</v>
      </c>
      <c r="C4521" t="str">
        <f>IF(ISNUMBER(FIND(B4521,'Full TS'!$R$2)),"YES","N/A")</f>
        <v>N/A</v>
      </c>
    </row>
    <row r="4522" spans="1:3" x14ac:dyDescent="0.3">
      <c r="B4522" t="s">
        <v>186</v>
      </c>
      <c r="C4522" t="str">
        <f>IF(ISNUMBER(FIND(B4522,'Full TS'!$R$2)),"YES","N/A")</f>
        <v>N/A</v>
      </c>
    </row>
    <row r="4523" spans="1:3" x14ac:dyDescent="0.3">
      <c r="B4523" t="s">
        <v>187</v>
      </c>
      <c r="C4523" t="str">
        <f>IF(ISNUMBER(FIND(B4523,'Full TS'!$R$2)),"YES","N/A")</f>
        <v>N/A</v>
      </c>
    </row>
    <row r="4524" spans="1:3" x14ac:dyDescent="0.3">
      <c r="B4524" t="s">
        <v>188</v>
      </c>
      <c r="C4524" t="str">
        <f>IF(ISNUMBER(FIND(B4524,'Full TS'!$R$2)),"YES","N/A")</f>
        <v>N/A</v>
      </c>
    </row>
    <row r="4525" spans="1:3" x14ac:dyDescent="0.3">
      <c r="B4525" t="s">
        <v>189</v>
      </c>
      <c r="C4525" t="str">
        <f>IF(ISNUMBER(FIND(B4525,'Full TS'!$R$2)),"YES","N/A")</f>
        <v>N/A</v>
      </c>
    </row>
    <row r="4526" spans="1:3" x14ac:dyDescent="0.3">
      <c r="B4526" t="s">
        <v>190</v>
      </c>
      <c r="C4526" t="str">
        <f>IF(ISNUMBER(FIND(B4526,'Full TS'!$R$2)),"YES","N/A")</f>
        <v>N/A</v>
      </c>
    </row>
    <row r="4527" spans="1:3" x14ac:dyDescent="0.3">
      <c r="B4527" t="s">
        <v>191</v>
      </c>
      <c r="C4527" t="str">
        <f>IF(ISNUMBER(FIND(B4527,'Full TS'!$R$2)),"YES","N/A")</f>
        <v>N/A</v>
      </c>
    </row>
    <row r="4528" spans="1:3" x14ac:dyDescent="0.3">
      <c r="B4528" t="s">
        <v>192</v>
      </c>
      <c r="C4528" t="str">
        <f>IF(ISNUMBER(FIND(B4528,'Full TS'!$R$2)),"YES","N/A")</f>
        <v>N/A</v>
      </c>
    </row>
    <row r="4529" spans="2:3" x14ac:dyDescent="0.3">
      <c r="B4529" t="s">
        <v>193</v>
      </c>
      <c r="C4529" t="str">
        <f>IF(ISNUMBER(FIND(B4529,'Full TS'!$R$2)),"YES","N/A")</f>
        <v>N/A</v>
      </c>
    </row>
    <row r="4530" spans="2:3" x14ac:dyDescent="0.3">
      <c r="B4530" t="s">
        <v>194</v>
      </c>
      <c r="C4530" t="str">
        <f>IF(ISNUMBER(FIND(B4530,'Full TS'!$R$2)),"YES","N/A")</f>
        <v>N/A</v>
      </c>
    </row>
    <row r="4531" spans="2:3" x14ac:dyDescent="0.3">
      <c r="B4531" t="s">
        <v>195</v>
      </c>
      <c r="C4531" t="str">
        <f>IF(ISNUMBER(FIND(B4531,'Full TS'!$R$2)),"YES","N/A")</f>
        <v>N/A</v>
      </c>
    </row>
    <row r="4532" spans="2:3" x14ac:dyDescent="0.3">
      <c r="B4532" t="s">
        <v>196</v>
      </c>
      <c r="C4532" t="str">
        <f>IF(ISNUMBER(FIND(B4532,'Full TS'!$R$2)),"YES","N/A")</f>
        <v>N/A</v>
      </c>
    </row>
    <row r="4533" spans="2:3" x14ac:dyDescent="0.3">
      <c r="B4533" t="s">
        <v>197</v>
      </c>
      <c r="C4533" t="str">
        <f>IF(ISNUMBER(FIND(B4533,'Full TS'!$R$2)),"YES","N/A")</f>
        <v>N/A</v>
      </c>
    </row>
    <row r="4534" spans="2:3" x14ac:dyDescent="0.3">
      <c r="B4534" t="s">
        <v>198</v>
      </c>
      <c r="C4534" t="str">
        <f>IF(ISNUMBER(FIND(B4534,'Full TS'!$R$2)),"YES","N/A")</f>
        <v>N/A</v>
      </c>
    </row>
    <row r="4535" spans="2:3" x14ac:dyDescent="0.3">
      <c r="B4535" t="s">
        <v>199</v>
      </c>
      <c r="C4535" t="str">
        <f>IF(ISNUMBER(FIND(B4535,'Full TS'!$R$2)),"YES","N/A")</f>
        <v>N/A</v>
      </c>
    </row>
    <row r="4536" spans="2:3" x14ac:dyDescent="0.3">
      <c r="B4536" t="s">
        <v>200</v>
      </c>
      <c r="C4536" t="str">
        <f>IF(ISNUMBER(FIND(B4536,'Full TS'!$R$2)),"YES","N/A")</f>
        <v>N/A</v>
      </c>
    </row>
    <row r="4537" spans="2:3" x14ac:dyDescent="0.3">
      <c r="B4537" t="s">
        <v>201</v>
      </c>
      <c r="C4537" t="str">
        <f>IF(ISNUMBER(FIND(B4537,'Full TS'!$R$2)),"YES","N/A")</f>
        <v>N/A</v>
      </c>
    </row>
    <row r="4538" spans="2:3" x14ac:dyDescent="0.3">
      <c r="B4538" t="s">
        <v>202</v>
      </c>
      <c r="C4538" t="str">
        <f>IF(ISNUMBER(FIND(B4538,'Full TS'!$R$2)),"YES","N/A")</f>
        <v>N/A</v>
      </c>
    </row>
    <row r="4539" spans="2:3" x14ac:dyDescent="0.3">
      <c r="B4539" t="s">
        <v>203</v>
      </c>
      <c r="C4539" t="str">
        <f>IF(ISNUMBER(FIND(B4539,'Full TS'!$R$2)),"YES","N/A")</f>
        <v>N/A</v>
      </c>
    </row>
    <row r="4540" spans="2:3" x14ac:dyDescent="0.3">
      <c r="B4540" t="s">
        <v>204</v>
      </c>
      <c r="C4540" t="str">
        <f>IF(ISNUMBER(FIND(B4540,'Full TS'!$R$2)),"YES","N/A")</f>
        <v>N/A</v>
      </c>
    </row>
    <row r="4541" spans="2:3" x14ac:dyDescent="0.3">
      <c r="B4541" t="s">
        <v>205</v>
      </c>
      <c r="C4541" t="str">
        <f>IF(ISNUMBER(FIND(B4541,'Full TS'!$R$2)),"YES","N/A")</f>
        <v>N/A</v>
      </c>
    </row>
    <row r="4542" spans="2:3" x14ac:dyDescent="0.3">
      <c r="B4542" t="s">
        <v>206</v>
      </c>
      <c r="C4542" t="str">
        <f>IF(ISNUMBER(FIND(B4542,'Full TS'!$R$2)),"YES","N/A")</f>
        <v>N/A</v>
      </c>
    </row>
    <row r="4543" spans="2:3" x14ac:dyDescent="0.3">
      <c r="B4543" t="s">
        <v>207</v>
      </c>
      <c r="C4543" t="str">
        <f>IF(ISNUMBER(FIND(B4543,'Full TS'!$R$2)),"YES","N/A")</f>
        <v>N/A</v>
      </c>
    </row>
    <row r="4544" spans="2:3" x14ac:dyDescent="0.3">
      <c r="B4544" t="s">
        <v>208</v>
      </c>
      <c r="C4544" t="str">
        <f>IF(ISNUMBER(FIND(B4544,'Full TS'!$R$2)),"YES","N/A")</f>
        <v>N/A</v>
      </c>
    </row>
    <row r="4545" spans="2:3" x14ac:dyDescent="0.3">
      <c r="B4545" t="s">
        <v>209</v>
      </c>
      <c r="C4545" t="str">
        <f>IF(ISNUMBER(FIND(B4545,'Full TS'!$R$2)),"YES","N/A")</f>
        <v>N/A</v>
      </c>
    </row>
    <row r="4546" spans="2:3" x14ac:dyDescent="0.3">
      <c r="B4546" t="s">
        <v>210</v>
      </c>
      <c r="C4546" t="str">
        <f>IF(ISNUMBER(FIND(B4546,'Full TS'!$R$2)),"YES","N/A")</f>
        <v>N/A</v>
      </c>
    </row>
    <row r="4547" spans="2:3" x14ac:dyDescent="0.3">
      <c r="B4547" t="s">
        <v>211</v>
      </c>
      <c r="C4547" t="str">
        <f>IF(ISNUMBER(FIND(B4547,'Full TS'!$R$2)),"YES","N/A")</f>
        <v>N/A</v>
      </c>
    </row>
    <row r="4548" spans="2:3" x14ac:dyDescent="0.3">
      <c r="B4548" t="s">
        <v>199</v>
      </c>
      <c r="C4548" t="str">
        <f>IF(ISNUMBER(FIND(B4548,'Full TS'!$R$2)),"YES","N/A")</f>
        <v>N/A</v>
      </c>
    </row>
    <row r="4549" spans="2:3" x14ac:dyDescent="0.3">
      <c r="B4549" t="s">
        <v>212</v>
      </c>
      <c r="C4549" t="str">
        <f>IF(ISNUMBER(FIND(B4549,'Full TS'!$R$2)),"YES","N/A")</f>
        <v>N/A</v>
      </c>
    </row>
    <row r="4550" spans="2:3" x14ac:dyDescent="0.3">
      <c r="B4550" t="s">
        <v>213</v>
      </c>
      <c r="C4550" t="str">
        <f>IF(ISNUMBER(FIND(B4550,'Full TS'!$R$2)),"YES","N/A")</f>
        <v>N/A</v>
      </c>
    </row>
    <row r="4551" spans="2:3" x14ac:dyDescent="0.3">
      <c r="B4551" t="s">
        <v>214</v>
      </c>
      <c r="C4551" t="str">
        <f>IF(ISNUMBER(FIND(B4551,'Full TS'!$R$2)),"YES","N/A")</f>
        <v>N/A</v>
      </c>
    </row>
    <row r="4552" spans="2:3" x14ac:dyDescent="0.3">
      <c r="B4552" t="s">
        <v>215</v>
      </c>
      <c r="C4552" t="str">
        <f>IF(ISNUMBER(FIND(B4552,'Full TS'!$R$2)),"YES","N/A")</f>
        <v>N/A</v>
      </c>
    </row>
    <row r="4553" spans="2:3" x14ac:dyDescent="0.3">
      <c r="B4553" t="s">
        <v>216</v>
      </c>
      <c r="C4553" t="str">
        <f>IF(ISNUMBER(FIND(B4553,'Full TS'!$R$2)),"YES","N/A")</f>
        <v>N/A</v>
      </c>
    </row>
    <row r="4554" spans="2:3" x14ac:dyDescent="0.3">
      <c r="B4554" t="s">
        <v>217</v>
      </c>
      <c r="C4554" t="str">
        <f>IF(ISNUMBER(FIND(B4554,'Full TS'!$R$2)),"YES","N/A")</f>
        <v>N/A</v>
      </c>
    </row>
    <row r="4555" spans="2:3" x14ac:dyDescent="0.3">
      <c r="B4555" t="s">
        <v>218</v>
      </c>
      <c r="C4555" t="str">
        <f>IF(ISNUMBER(FIND(B4555,'Full TS'!$R$2)),"YES","N/A")</f>
        <v>N/A</v>
      </c>
    </row>
    <row r="4556" spans="2:3" x14ac:dyDescent="0.3">
      <c r="B4556" t="s">
        <v>219</v>
      </c>
      <c r="C4556" t="str">
        <f>IF(ISNUMBER(FIND(B4556,'Full TS'!$R$2)),"YES","N/A")</f>
        <v>N/A</v>
      </c>
    </row>
    <row r="4557" spans="2:3" x14ac:dyDescent="0.3">
      <c r="B4557" t="s">
        <v>220</v>
      </c>
      <c r="C4557" t="str">
        <f>IF(ISNUMBER(FIND(B4557,'Full TS'!$R$2)),"YES","N/A")</f>
        <v>N/A</v>
      </c>
    </row>
    <row r="4558" spans="2:3" x14ac:dyDescent="0.3">
      <c r="B4558" t="s">
        <v>221</v>
      </c>
      <c r="C4558" t="str">
        <f>IF(ISNUMBER(FIND(B4558,'Full TS'!$R$2)),"YES","N/A")</f>
        <v>N/A</v>
      </c>
    </row>
    <row r="4559" spans="2:3" x14ac:dyDescent="0.3">
      <c r="B4559" t="s">
        <v>222</v>
      </c>
      <c r="C4559" t="str">
        <f>IF(ISNUMBER(FIND(B4559,'Full TS'!$R$2)),"YES","N/A")</f>
        <v>N/A</v>
      </c>
    </row>
    <row r="4560" spans="2:3" x14ac:dyDescent="0.3">
      <c r="B4560" t="s">
        <v>223</v>
      </c>
      <c r="C4560" t="str">
        <f>IF(ISNUMBER(FIND(B4560,'Full TS'!$R$2)),"YES","N/A")</f>
        <v>N/A</v>
      </c>
    </row>
    <row r="4561" spans="1:3" x14ac:dyDescent="0.3">
      <c r="B4561" t="s">
        <v>224</v>
      </c>
      <c r="C4561" t="str">
        <f>IF(ISNUMBER(FIND(B4561,'Full TS'!$R$2)),"YES","N/A")</f>
        <v>N/A</v>
      </c>
    </row>
    <row r="4562" spans="1:3" x14ac:dyDescent="0.3">
      <c r="B4562" t="s">
        <v>225</v>
      </c>
      <c r="C4562" t="str">
        <f>IF(ISNUMBER(FIND(B4562,'Full TS'!$R$2)),"YES","N/A")</f>
        <v>N/A</v>
      </c>
    </row>
    <row r="4563" spans="1:3" x14ac:dyDescent="0.3">
      <c r="B4563" t="s">
        <v>226</v>
      </c>
      <c r="C4563" t="str">
        <f>IF(ISNUMBER(FIND(B4563,'Full TS'!$R$2)),"YES","N/A")</f>
        <v>N/A</v>
      </c>
    </row>
    <row r="4565" spans="1:3" x14ac:dyDescent="0.3">
      <c r="A4565" s="27">
        <v>99</v>
      </c>
    </row>
    <row r="4566" spans="1:3" x14ac:dyDescent="0.3">
      <c r="B4566" t="s">
        <v>182</v>
      </c>
      <c r="C4566" t="s">
        <v>183</v>
      </c>
    </row>
    <row r="4567" spans="1:3" x14ac:dyDescent="0.3">
      <c r="B4567" t="s">
        <v>184</v>
      </c>
      <c r="C4567" t="str">
        <f>IF(ISNUMBER(FIND(B4567,'Full TS'!$R$2)),"YES","N/A")</f>
        <v>N/A</v>
      </c>
    </row>
    <row r="4568" spans="1:3" x14ac:dyDescent="0.3">
      <c r="B4568" t="s">
        <v>185</v>
      </c>
      <c r="C4568" t="str">
        <f>IF(ISNUMBER(FIND(B4568,'Full TS'!$R$2)),"YES","N/A")</f>
        <v>N/A</v>
      </c>
    </row>
    <row r="4569" spans="1:3" x14ac:dyDescent="0.3">
      <c r="B4569" t="s">
        <v>186</v>
      </c>
      <c r="C4569" t="str">
        <f>IF(ISNUMBER(FIND(B4569,'Full TS'!$R$2)),"YES","N/A")</f>
        <v>N/A</v>
      </c>
    </row>
    <row r="4570" spans="1:3" x14ac:dyDescent="0.3">
      <c r="B4570" t="s">
        <v>187</v>
      </c>
      <c r="C4570" t="str">
        <f>IF(ISNUMBER(FIND(B4570,'Full TS'!$R$2)),"YES","N/A")</f>
        <v>N/A</v>
      </c>
    </row>
    <row r="4571" spans="1:3" x14ac:dyDescent="0.3">
      <c r="B4571" t="s">
        <v>188</v>
      </c>
      <c r="C4571" t="str">
        <f>IF(ISNUMBER(FIND(B4571,'Full TS'!$R$2)),"YES","N/A")</f>
        <v>N/A</v>
      </c>
    </row>
    <row r="4572" spans="1:3" x14ac:dyDescent="0.3">
      <c r="B4572" t="s">
        <v>189</v>
      </c>
      <c r="C4572" t="str">
        <f>IF(ISNUMBER(FIND(B4572,'Full TS'!$R$2)),"YES","N/A")</f>
        <v>N/A</v>
      </c>
    </row>
    <row r="4573" spans="1:3" x14ac:dyDescent="0.3">
      <c r="B4573" t="s">
        <v>190</v>
      </c>
      <c r="C4573" t="str">
        <f>IF(ISNUMBER(FIND(B4573,'Full TS'!$R$2)),"YES","N/A")</f>
        <v>N/A</v>
      </c>
    </row>
    <row r="4574" spans="1:3" x14ac:dyDescent="0.3">
      <c r="B4574" t="s">
        <v>191</v>
      </c>
      <c r="C4574" t="str">
        <f>IF(ISNUMBER(FIND(B4574,'Full TS'!$R$2)),"YES","N/A")</f>
        <v>N/A</v>
      </c>
    </row>
    <row r="4575" spans="1:3" x14ac:dyDescent="0.3">
      <c r="B4575" t="s">
        <v>192</v>
      </c>
      <c r="C4575" t="str">
        <f>IF(ISNUMBER(FIND(B4575,'Full TS'!$R$2)),"YES","N/A")</f>
        <v>N/A</v>
      </c>
    </row>
    <row r="4576" spans="1:3" x14ac:dyDescent="0.3">
      <c r="B4576" t="s">
        <v>193</v>
      </c>
      <c r="C4576" t="str">
        <f>IF(ISNUMBER(FIND(B4576,'Full TS'!$R$2)),"YES","N/A")</f>
        <v>N/A</v>
      </c>
    </row>
    <row r="4577" spans="2:3" x14ac:dyDescent="0.3">
      <c r="B4577" t="s">
        <v>194</v>
      </c>
      <c r="C4577" t="str">
        <f>IF(ISNUMBER(FIND(B4577,'Full TS'!$R$2)),"YES","N/A")</f>
        <v>N/A</v>
      </c>
    </row>
    <row r="4578" spans="2:3" x14ac:dyDescent="0.3">
      <c r="B4578" t="s">
        <v>195</v>
      </c>
      <c r="C4578" t="str">
        <f>IF(ISNUMBER(FIND(B4578,'Full TS'!$R$2)),"YES","N/A")</f>
        <v>N/A</v>
      </c>
    </row>
    <row r="4579" spans="2:3" x14ac:dyDescent="0.3">
      <c r="B4579" t="s">
        <v>196</v>
      </c>
      <c r="C4579" t="str">
        <f>IF(ISNUMBER(FIND(B4579,'Full TS'!$R$2)),"YES","N/A")</f>
        <v>N/A</v>
      </c>
    </row>
    <row r="4580" spans="2:3" x14ac:dyDescent="0.3">
      <c r="B4580" t="s">
        <v>197</v>
      </c>
      <c r="C4580" t="str">
        <f>IF(ISNUMBER(FIND(B4580,'Full TS'!$R$2)),"YES","N/A")</f>
        <v>N/A</v>
      </c>
    </row>
    <row r="4581" spans="2:3" x14ac:dyDescent="0.3">
      <c r="B4581" t="s">
        <v>198</v>
      </c>
      <c r="C4581" t="str">
        <f>IF(ISNUMBER(FIND(B4581,'Full TS'!$R$2)),"YES","N/A")</f>
        <v>N/A</v>
      </c>
    </row>
    <row r="4582" spans="2:3" x14ac:dyDescent="0.3">
      <c r="B4582" t="s">
        <v>199</v>
      </c>
      <c r="C4582" t="str">
        <f>IF(ISNUMBER(FIND(B4582,'Full TS'!$R$2)),"YES","N/A")</f>
        <v>N/A</v>
      </c>
    </row>
    <row r="4583" spans="2:3" x14ac:dyDescent="0.3">
      <c r="B4583" t="s">
        <v>200</v>
      </c>
      <c r="C4583" t="str">
        <f>IF(ISNUMBER(FIND(B4583,'Full TS'!$R$2)),"YES","N/A")</f>
        <v>N/A</v>
      </c>
    </row>
    <row r="4584" spans="2:3" x14ac:dyDescent="0.3">
      <c r="B4584" t="s">
        <v>201</v>
      </c>
      <c r="C4584" t="str">
        <f>IF(ISNUMBER(FIND(B4584,'Full TS'!$R$2)),"YES","N/A")</f>
        <v>N/A</v>
      </c>
    </row>
    <row r="4585" spans="2:3" x14ac:dyDescent="0.3">
      <c r="B4585" t="s">
        <v>202</v>
      </c>
      <c r="C4585" t="str">
        <f>IF(ISNUMBER(FIND(B4585,'Full TS'!$R$2)),"YES","N/A")</f>
        <v>N/A</v>
      </c>
    </row>
    <row r="4586" spans="2:3" x14ac:dyDescent="0.3">
      <c r="B4586" t="s">
        <v>203</v>
      </c>
      <c r="C4586" t="str">
        <f>IF(ISNUMBER(FIND(B4586,'Full TS'!$R$2)),"YES","N/A")</f>
        <v>N/A</v>
      </c>
    </row>
    <row r="4587" spans="2:3" x14ac:dyDescent="0.3">
      <c r="B4587" t="s">
        <v>204</v>
      </c>
      <c r="C4587" t="str">
        <f>IF(ISNUMBER(FIND(B4587,'Full TS'!$R$2)),"YES","N/A")</f>
        <v>N/A</v>
      </c>
    </row>
    <row r="4588" spans="2:3" x14ac:dyDescent="0.3">
      <c r="B4588" t="s">
        <v>205</v>
      </c>
      <c r="C4588" t="str">
        <f>IF(ISNUMBER(FIND(B4588,'Full TS'!$R$2)),"YES","N/A")</f>
        <v>N/A</v>
      </c>
    </row>
    <row r="4589" spans="2:3" x14ac:dyDescent="0.3">
      <c r="B4589" t="s">
        <v>206</v>
      </c>
      <c r="C4589" t="str">
        <f>IF(ISNUMBER(FIND(B4589,'Full TS'!$R$2)),"YES","N/A")</f>
        <v>N/A</v>
      </c>
    </row>
    <row r="4590" spans="2:3" x14ac:dyDescent="0.3">
      <c r="B4590" t="s">
        <v>207</v>
      </c>
      <c r="C4590" t="str">
        <f>IF(ISNUMBER(FIND(B4590,'Full TS'!$R$2)),"YES","N/A")</f>
        <v>N/A</v>
      </c>
    </row>
    <row r="4591" spans="2:3" x14ac:dyDescent="0.3">
      <c r="B4591" t="s">
        <v>208</v>
      </c>
      <c r="C4591" t="str">
        <f>IF(ISNUMBER(FIND(B4591,'Full TS'!$R$2)),"YES","N/A")</f>
        <v>N/A</v>
      </c>
    </row>
    <row r="4592" spans="2:3" x14ac:dyDescent="0.3">
      <c r="B4592" t="s">
        <v>209</v>
      </c>
      <c r="C4592" t="str">
        <f>IF(ISNUMBER(FIND(B4592,'Full TS'!$R$2)),"YES","N/A")</f>
        <v>N/A</v>
      </c>
    </row>
    <row r="4593" spans="2:3" x14ac:dyDescent="0.3">
      <c r="B4593" t="s">
        <v>210</v>
      </c>
      <c r="C4593" t="str">
        <f>IF(ISNUMBER(FIND(B4593,'Full TS'!$R$2)),"YES","N/A")</f>
        <v>N/A</v>
      </c>
    </row>
    <row r="4594" spans="2:3" x14ac:dyDescent="0.3">
      <c r="B4594" t="s">
        <v>211</v>
      </c>
      <c r="C4594" t="str">
        <f>IF(ISNUMBER(FIND(B4594,'Full TS'!$R$2)),"YES","N/A")</f>
        <v>N/A</v>
      </c>
    </row>
    <row r="4595" spans="2:3" x14ac:dyDescent="0.3">
      <c r="B4595" t="s">
        <v>199</v>
      </c>
      <c r="C4595" t="str">
        <f>IF(ISNUMBER(FIND(B4595,'Full TS'!$R$2)),"YES","N/A")</f>
        <v>N/A</v>
      </c>
    </row>
    <row r="4596" spans="2:3" x14ac:dyDescent="0.3">
      <c r="B4596" t="s">
        <v>212</v>
      </c>
      <c r="C4596" t="str">
        <f>IF(ISNUMBER(FIND(B4596,'Full TS'!$R$2)),"YES","N/A")</f>
        <v>N/A</v>
      </c>
    </row>
    <row r="4597" spans="2:3" x14ac:dyDescent="0.3">
      <c r="B4597" t="s">
        <v>213</v>
      </c>
      <c r="C4597" t="str">
        <f>IF(ISNUMBER(FIND(B4597,'Full TS'!$R$2)),"YES","N/A")</f>
        <v>N/A</v>
      </c>
    </row>
    <row r="4598" spans="2:3" x14ac:dyDescent="0.3">
      <c r="B4598" t="s">
        <v>214</v>
      </c>
      <c r="C4598" t="str">
        <f>IF(ISNUMBER(FIND(B4598,'Full TS'!$R$2)),"YES","N/A")</f>
        <v>N/A</v>
      </c>
    </row>
    <row r="4599" spans="2:3" x14ac:dyDescent="0.3">
      <c r="B4599" t="s">
        <v>215</v>
      </c>
      <c r="C4599" t="str">
        <f>IF(ISNUMBER(FIND(B4599,'Full TS'!$R$2)),"YES","N/A")</f>
        <v>N/A</v>
      </c>
    </row>
    <row r="4600" spans="2:3" x14ac:dyDescent="0.3">
      <c r="B4600" t="s">
        <v>216</v>
      </c>
      <c r="C4600" t="str">
        <f>IF(ISNUMBER(FIND(B4600,'Full TS'!$R$2)),"YES","N/A")</f>
        <v>N/A</v>
      </c>
    </row>
    <row r="4601" spans="2:3" x14ac:dyDescent="0.3">
      <c r="B4601" t="s">
        <v>217</v>
      </c>
      <c r="C4601" t="str">
        <f>IF(ISNUMBER(FIND(B4601,'Full TS'!$R$2)),"YES","N/A")</f>
        <v>N/A</v>
      </c>
    </row>
    <row r="4602" spans="2:3" x14ac:dyDescent="0.3">
      <c r="B4602" t="s">
        <v>218</v>
      </c>
      <c r="C4602" t="str">
        <f>IF(ISNUMBER(FIND(B4602,'Full TS'!$R$2)),"YES","N/A")</f>
        <v>N/A</v>
      </c>
    </row>
    <row r="4603" spans="2:3" x14ac:dyDescent="0.3">
      <c r="B4603" t="s">
        <v>219</v>
      </c>
      <c r="C4603" t="str">
        <f>IF(ISNUMBER(FIND(B4603,'Full TS'!$R$2)),"YES","N/A")</f>
        <v>N/A</v>
      </c>
    </row>
    <row r="4604" spans="2:3" x14ac:dyDescent="0.3">
      <c r="B4604" t="s">
        <v>220</v>
      </c>
      <c r="C4604" t="str">
        <f>IF(ISNUMBER(FIND(B4604,'Full TS'!$R$2)),"YES","N/A")</f>
        <v>N/A</v>
      </c>
    </row>
    <row r="4605" spans="2:3" x14ac:dyDescent="0.3">
      <c r="B4605" t="s">
        <v>221</v>
      </c>
      <c r="C4605" t="str">
        <f>IF(ISNUMBER(FIND(B4605,'Full TS'!$R$2)),"YES","N/A")</f>
        <v>N/A</v>
      </c>
    </row>
    <row r="4606" spans="2:3" x14ac:dyDescent="0.3">
      <c r="B4606" t="s">
        <v>222</v>
      </c>
      <c r="C4606" t="str">
        <f>IF(ISNUMBER(FIND(B4606,'Full TS'!$R$2)),"YES","N/A")</f>
        <v>N/A</v>
      </c>
    </row>
    <row r="4607" spans="2:3" x14ac:dyDescent="0.3">
      <c r="B4607" t="s">
        <v>223</v>
      </c>
      <c r="C4607" t="str">
        <f>IF(ISNUMBER(FIND(B4607,'Full TS'!$R$2)),"YES","N/A")</f>
        <v>N/A</v>
      </c>
    </row>
    <row r="4608" spans="2:3" x14ac:dyDescent="0.3">
      <c r="B4608" t="s">
        <v>224</v>
      </c>
      <c r="C4608" t="str">
        <f>IF(ISNUMBER(FIND(B4608,'Full TS'!$R$2)),"YES","N/A")</f>
        <v>N/A</v>
      </c>
    </row>
    <row r="4609" spans="1:3" x14ac:dyDescent="0.3">
      <c r="B4609" t="s">
        <v>225</v>
      </c>
      <c r="C4609" t="str">
        <f>IF(ISNUMBER(FIND(B4609,'Full TS'!$R$2)),"YES","N/A")</f>
        <v>N/A</v>
      </c>
    </row>
    <row r="4610" spans="1:3" x14ac:dyDescent="0.3">
      <c r="B4610" t="s">
        <v>226</v>
      </c>
      <c r="C4610" t="str">
        <f>IF(ISNUMBER(FIND(B4610,'Full TS'!$R$2)),"YES","N/A")</f>
        <v>N/A</v>
      </c>
    </row>
    <row r="4612" spans="1:3" x14ac:dyDescent="0.3">
      <c r="A4612" s="27">
        <v>100</v>
      </c>
    </row>
    <row r="4613" spans="1:3" x14ac:dyDescent="0.3">
      <c r="B4613" t="s">
        <v>182</v>
      </c>
      <c r="C4613" t="s">
        <v>183</v>
      </c>
    </row>
    <row r="4614" spans="1:3" x14ac:dyDescent="0.3">
      <c r="B4614" t="s">
        <v>184</v>
      </c>
      <c r="C4614" t="str">
        <f>IF(ISNUMBER(FIND(B4614,'Full TS'!$R$2)),"YES","N/A")</f>
        <v>N/A</v>
      </c>
    </row>
    <row r="4615" spans="1:3" x14ac:dyDescent="0.3">
      <c r="B4615" t="s">
        <v>185</v>
      </c>
      <c r="C4615" t="str">
        <f>IF(ISNUMBER(FIND(B4615,'Full TS'!$R$2)),"YES","N/A")</f>
        <v>N/A</v>
      </c>
    </row>
    <row r="4616" spans="1:3" x14ac:dyDescent="0.3">
      <c r="B4616" t="s">
        <v>186</v>
      </c>
      <c r="C4616" t="str">
        <f>IF(ISNUMBER(FIND(B4616,'Full TS'!$R$2)),"YES","N/A")</f>
        <v>N/A</v>
      </c>
    </row>
    <row r="4617" spans="1:3" x14ac:dyDescent="0.3">
      <c r="B4617" t="s">
        <v>187</v>
      </c>
      <c r="C4617" t="str">
        <f>IF(ISNUMBER(FIND(B4617,'Full TS'!$R$2)),"YES","N/A")</f>
        <v>N/A</v>
      </c>
    </row>
    <row r="4618" spans="1:3" x14ac:dyDescent="0.3">
      <c r="B4618" t="s">
        <v>188</v>
      </c>
      <c r="C4618" t="str">
        <f>IF(ISNUMBER(FIND(B4618,'Full TS'!$R$2)),"YES","N/A")</f>
        <v>N/A</v>
      </c>
    </row>
    <row r="4619" spans="1:3" x14ac:dyDescent="0.3">
      <c r="B4619" t="s">
        <v>189</v>
      </c>
      <c r="C4619" t="str">
        <f>IF(ISNUMBER(FIND(B4619,'Full TS'!$R$2)),"YES","N/A")</f>
        <v>N/A</v>
      </c>
    </row>
    <row r="4620" spans="1:3" x14ac:dyDescent="0.3">
      <c r="B4620" t="s">
        <v>190</v>
      </c>
      <c r="C4620" t="str">
        <f>IF(ISNUMBER(FIND(B4620,'Full TS'!$R$2)),"YES","N/A")</f>
        <v>N/A</v>
      </c>
    </row>
    <row r="4621" spans="1:3" x14ac:dyDescent="0.3">
      <c r="B4621" t="s">
        <v>191</v>
      </c>
      <c r="C4621" t="str">
        <f>IF(ISNUMBER(FIND(B4621,'Full TS'!$R$2)),"YES","N/A")</f>
        <v>N/A</v>
      </c>
    </row>
    <row r="4622" spans="1:3" x14ac:dyDescent="0.3">
      <c r="B4622" t="s">
        <v>192</v>
      </c>
      <c r="C4622" t="str">
        <f>IF(ISNUMBER(FIND(B4622,'Full TS'!$R$2)),"YES","N/A")</f>
        <v>N/A</v>
      </c>
    </row>
    <row r="4623" spans="1:3" x14ac:dyDescent="0.3">
      <c r="B4623" t="s">
        <v>193</v>
      </c>
      <c r="C4623" t="str">
        <f>IF(ISNUMBER(FIND(B4623,'Full TS'!$R$2)),"YES","N/A")</f>
        <v>N/A</v>
      </c>
    </row>
    <row r="4624" spans="1:3" x14ac:dyDescent="0.3">
      <c r="B4624" t="s">
        <v>194</v>
      </c>
      <c r="C4624" t="str">
        <f>IF(ISNUMBER(FIND(B4624,'Full TS'!$R$2)),"YES","N/A")</f>
        <v>N/A</v>
      </c>
    </row>
    <row r="4625" spans="2:3" x14ac:dyDescent="0.3">
      <c r="B4625" t="s">
        <v>195</v>
      </c>
      <c r="C4625" t="str">
        <f>IF(ISNUMBER(FIND(B4625,'Full TS'!$R$2)),"YES","N/A")</f>
        <v>N/A</v>
      </c>
    </row>
    <row r="4626" spans="2:3" x14ac:dyDescent="0.3">
      <c r="B4626" t="s">
        <v>196</v>
      </c>
      <c r="C4626" t="str">
        <f>IF(ISNUMBER(FIND(B4626,'Full TS'!$R$2)),"YES","N/A")</f>
        <v>N/A</v>
      </c>
    </row>
    <row r="4627" spans="2:3" x14ac:dyDescent="0.3">
      <c r="B4627" t="s">
        <v>197</v>
      </c>
      <c r="C4627" t="str">
        <f>IF(ISNUMBER(FIND(B4627,'Full TS'!$R$2)),"YES","N/A")</f>
        <v>N/A</v>
      </c>
    </row>
    <row r="4628" spans="2:3" x14ac:dyDescent="0.3">
      <c r="B4628" t="s">
        <v>198</v>
      </c>
      <c r="C4628" t="str">
        <f>IF(ISNUMBER(FIND(B4628,'Full TS'!$R$2)),"YES","N/A")</f>
        <v>N/A</v>
      </c>
    </row>
    <row r="4629" spans="2:3" x14ac:dyDescent="0.3">
      <c r="B4629" t="s">
        <v>199</v>
      </c>
      <c r="C4629" t="str">
        <f>IF(ISNUMBER(FIND(B4629,'Full TS'!$R$2)),"YES","N/A")</f>
        <v>N/A</v>
      </c>
    </row>
    <row r="4630" spans="2:3" x14ac:dyDescent="0.3">
      <c r="B4630" t="s">
        <v>200</v>
      </c>
      <c r="C4630" t="str">
        <f>IF(ISNUMBER(FIND(B4630,'Full TS'!$R$2)),"YES","N/A")</f>
        <v>N/A</v>
      </c>
    </row>
    <row r="4631" spans="2:3" x14ac:dyDescent="0.3">
      <c r="B4631" t="s">
        <v>201</v>
      </c>
      <c r="C4631" t="str">
        <f>IF(ISNUMBER(FIND(B4631,'Full TS'!$R$2)),"YES","N/A")</f>
        <v>N/A</v>
      </c>
    </row>
    <row r="4632" spans="2:3" x14ac:dyDescent="0.3">
      <c r="B4632" t="s">
        <v>202</v>
      </c>
      <c r="C4632" t="str">
        <f>IF(ISNUMBER(FIND(B4632,'Full TS'!$R$2)),"YES","N/A")</f>
        <v>N/A</v>
      </c>
    </row>
    <row r="4633" spans="2:3" x14ac:dyDescent="0.3">
      <c r="B4633" t="s">
        <v>203</v>
      </c>
      <c r="C4633" t="str">
        <f>IF(ISNUMBER(FIND(B4633,'Full TS'!$R$2)),"YES","N/A")</f>
        <v>N/A</v>
      </c>
    </row>
    <row r="4634" spans="2:3" x14ac:dyDescent="0.3">
      <c r="B4634" t="s">
        <v>204</v>
      </c>
      <c r="C4634" t="str">
        <f>IF(ISNUMBER(FIND(B4634,'Full TS'!$R$2)),"YES","N/A")</f>
        <v>N/A</v>
      </c>
    </row>
    <row r="4635" spans="2:3" x14ac:dyDescent="0.3">
      <c r="B4635" t="s">
        <v>205</v>
      </c>
      <c r="C4635" t="str">
        <f>IF(ISNUMBER(FIND(B4635,'Full TS'!$R$2)),"YES","N/A")</f>
        <v>N/A</v>
      </c>
    </row>
    <row r="4636" spans="2:3" x14ac:dyDescent="0.3">
      <c r="B4636" t="s">
        <v>206</v>
      </c>
      <c r="C4636" t="str">
        <f>IF(ISNUMBER(FIND(B4636,'Full TS'!$R$2)),"YES","N/A")</f>
        <v>N/A</v>
      </c>
    </row>
    <row r="4637" spans="2:3" x14ac:dyDescent="0.3">
      <c r="B4637" t="s">
        <v>207</v>
      </c>
      <c r="C4637" t="str">
        <f>IF(ISNUMBER(FIND(B4637,'Full TS'!$R$2)),"YES","N/A")</f>
        <v>N/A</v>
      </c>
    </row>
    <row r="4638" spans="2:3" x14ac:dyDescent="0.3">
      <c r="B4638" t="s">
        <v>208</v>
      </c>
      <c r="C4638" t="str">
        <f>IF(ISNUMBER(FIND(B4638,'Full TS'!$R$2)),"YES","N/A")</f>
        <v>N/A</v>
      </c>
    </row>
    <row r="4639" spans="2:3" x14ac:dyDescent="0.3">
      <c r="B4639" t="s">
        <v>209</v>
      </c>
      <c r="C4639" t="str">
        <f>IF(ISNUMBER(FIND(B4639,'Full TS'!$R$2)),"YES","N/A")</f>
        <v>N/A</v>
      </c>
    </row>
    <row r="4640" spans="2:3" x14ac:dyDescent="0.3">
      <c r="B4640" t="s">
        <v>210</v>
      </c>
      <c r="C4640" t="str">
        <f>IF(ISNUMBER(FIND(B4640,'Full TS'!$R$2)),"YES","N/A")</f>
        <v>N/A</v>
      </c>
    </row>
    <row r="4641" spans="2:3" x14ac:dyDescent="0.3">
      <c r="B4641" t="s">
        <v>211</v>
      </c>
      <c r="C4641" t="str">
        <f>IF(ISNUMBER(FIND(B4641,'Full TS'!$R$2)),"YES","N/A")</f>
        <v>N/A</v>
      </c>
    </row>
    <row r="4642" spans="2:3" x14ac:dyDescent="0.3">
      <c r="B4642" t="s">
        <v>199</v>
      </c>
      <c r="C4642" t="str">
        <f>IF(ISNUMBER(FIND(B4642,'Full TS'!$R$2)),"YES","N/A")</f>
        <v>N/A</v>
      </c>
    </row>
    <row r="4643" spans="2:3" x14ac:dyDescent="0.3">
      <c r="B4643" t="s">
        <v>212</v>
      </c>
      <c r="C4643" t="str">
        <f>IF(ISNUMBER(FIND(B4643,'Full TS'!$R$2)),"YES","N/A")</f>
        <v>N/A</v>
      </c>
    </row>
    <row r="4644" spans="2:3" x14ac:dyDescent="0.3">
      <c r="B4644" t="s">
        <v>213</v>
      </c>
      <c r="C4644" t="str">
        <f>IF(ISNUMBER(FIND(B4644,'Full TS'!$R$2)),"YES","N/A")</f>
        <v>N/A</v>
      </c>
    </row>
    <row r="4645" spans="2:3" x14ac:dyDescent="0.3">
      <c r="B4645" t="s">
        <v>214</v>
      </c>
      <c r="C4645" t="str">
        <f>IF(ISNUMBER(FIND(B4645,'Full TS'!$R$2)),"YES","N/A")</f>
        <v>N/A</v>
      </c>
    </row>
    <row r="4646" spans="2:3" x14ac:dyDescent="0.3">
      <c r="B4646" t="s">
        <v>215</v>
      </c>
      <c r="C4646" t="str">
        <f>IF(ISNUMBER(FIND(B4646,'Full TS'!$R$2)),"YES","N/A")</f>
        <v>N/A</v>
      </c>
    </row>
    <row r="4647" spans="2:3" x14ac:dyDescent="0.3">
      <c r="B4647" t="s">
        <v>216</v>
      </c>
      <c r="C4647" t="str">
        <f>IF(ISNUMBER(FIND(B4647,'Full TS'!$R$2)),"YES","N/A")</f>
        <v>N/A</v>
      </c>
    </row>
    <row r="4648" spans="2:3" x14ac:dyDescent="0.3">
      <c r="B4648" t="s">
        <v>217</v>
      </c>
      <c r="C4648" t="str">
        <f>IF(ISNUMBER(FIND(B4648,'Full TS'!$R$2)),"YES","N/A")</f>
        <v>N/A</v>
      </c>
    </row>
    <row r="4649" spans="2:3" x14ac:dyDescent="0.3">
      <c r="B4649" t="s">
        <v>218</v>
      </c>
      <c r="C4649" t="str">
        <f>IF(ISNUMBER(FIND(B4649,'Full TS'!$R$2)),"YES","N/A")</f>
        <v>N/A</v>
      </c>
    </row>
    <row r="4650" spans="2:3" x14ac:dyDescent="0.3">
      <c r="B4650" t="s">
        <v>219</v>
      </c>
      <c r="C4650" t="str">
        <f>IF(ISNUMBER(FIND(B4650,'Full TS'!$R$2)),"YES","N/A")</f>
        <v>N/A</v>
      </c>
    </row>
    <row r="4651" spans="2:3" x14ac:dyDescent="0.3">
      <c r="B4651" t="s">
        <v>220</v>
      </c>
      <c r="C4651" t="str">
        <f>IF(ISNUMBER(FIND(B4651,'Full TS'!$R$2)),"YES","N/A")</f>
        <v>N/A</v>
      </c>
    </row>
    <row r="4652" spans="2:3" x14ac:dyDescent="0.3">
      <c r="B4652" t="s">
        <v>221</v>
      </c>
      <c r="C4652" t="str">
        <f>IF(ISNUMBER(FIND(B4652,'Full TS'!$R$2)),"YES","N/A")</f>
        <v>N/A</v>
      </c>
    </row>
    <row r="4653" spans="2:3" x14ac:dyDescent="0.3">
      <c r="B4653" t="s">
        <v>222</v>
      </c>
      <c r="C4653" t="str">
        <f>IF(ISNUMBER(FIND(B4653,'Full TS'!$R$2)),"YES","N/A")</f>
        <v>N/A</v>
      </c>
    </row>
    <row r="4654" spans="2:3" x14ac:dyDescent="0.3">
      <c r="B4654" t="s">
        <v>223</v>
      </c>
      <c r="C4654" t="str">
        <f>IF(ISNUMBER(FIND(B4654,'Full TS'!$R$2)),"YES","N/A")</f>
        <v>N/A</v>
      </c>
    </row>
    <row r="4655" spans="2:3" x14ac:dyDescent="0.3">
      <c r="B4655" t="s">
        <v>224</v>
      </c>
      <c r="C4655" t="str">
        <f>IF(ISNUMBER(FIND(B4655,'Full TS'!$R$2)),"YES","N/A")</f>
        <v>N/A</v>
      </c>
    </row>
    <row r="4656" spans="2:3" x14ac:dyDescent="0.3">
      <c r="B4656" t="s">
        <v>225</v>
      </c>
      <c r="C4656" t="str">
        <f>IF(ISNUMBER(FIND(B4656,'Full TS'!$R$2)),"YES","N/A")</f>
        <v>N/A</v>
      </c>
    </row>
    <row r="4657" spans="1:3" x14ac:dyDescent="0.3">
      <c r="B4657" t="s">
        <v>226</v>
      </c>
      <c r="C4657" t="str">
        <f>IF(ISNUMBER(FIND(B4657,'Full TS'!$R$2)),"YES","N/A")</f>
        <v>N/A</v>
      </c>
    </row>
    <row r="4659" spans="1:3" x14ac:dyDescent="0.3">
      <c r="A4659" s="27" t="s">
        <v>231</v>
      </c>
    </row>
    <row r="4660" spans="1:3" x14ac:dyDescent="0.3">
      <c r="B4660" t="s">
        <v>182</v>
      </c>
      <c r="C4660" t="s">
        <v>183</v>
      </c>
    </row>
    <row r="4661" spans="1:3" x14ac:dyDescent="0.3">
      <c r="B4661" t="s">
        <v>184</v>
      </c>
      <c r="C4661" t="str">
        <f>IF(ISNUMBER(FIND(B4661,'Full TS'!$R$2)),"YES","N/A")</f>
        <v>N/A</v>
      </c>
    </row>
    <row r="4662" spans="1:3" x14ac:dyDescent="0.3">
      <c r="B4662" t="s">
        <v>185</v>
      </c>
      <c r="C4662" t="str">
        <f>IF(ISNUMBER(FIND(B4662,'Full TS'!$R$2)),"YES","N/A")</f>
        <v>N/A</v>
      </c>
    </row>
    <row r="4663" spans="1:3" x14ac:dyDescent="0.3">
      <c r="B4663" t="s">
        <v>186</v>
      </c>
      <c r="C4663" t="str">
        <f>IF(ISNUMBER(FIND(B4663,'Full TS'!$R$2)),"YES","N/A")</f>
        <v>N/A</v>
      </c>
    </row>
    <row r="4664" spans="1:3" x14ac:dyDescent="0.3">
      <c r="B4664" t="s">
        <v>187</v>
      </c>
      <c r="C4664" t="str">
        <f>IF(ISNUMBER(FIND(B4664,'Full TS'!$R$2)),"YES","N/A")</f>
        <v>N/A</v>
      </c>
    </row>
    <row r="4665" spans="1:3" x14ac:dyDescent="0.3">
      <c r="B4665" t="s">
        <v>188</v>
      </c>
      <c r="C4665" t="str">
        <f>IF(ISNUMBER(FIND(B4665,'Full TS'!$R$2)),"YES","N/A")</f>
        <v>N/A</v>
      </c>
    </row>
    <row r="4666" spans="1:3" x14ac:dyDescent="0.3">
      <c r="B4666" t="s">
        <v>189</v>
      </c>
      <c r="C4666" t="str">
        <f>IF(ISNUMBER(FIND(B4666,'Full TS'!$R$2)),"YES","N/A")</f>
        <v>N/A</v>
      </c>
    </row>
    <row r="4667" spans="1:3" x14ac:dyDescent="0.3">
      <c r="B4667" t="s">
        <v>190</v>
      </c>
      <c r="C4667" t="str">
        <f>IF(ISNUMBER(FIND(B4667,'Full TS'!$R$2)),"YES","N/A")</f>
        <v>N/A</v>
      </c>
    </row>
    <row r="4668" spans="1:3" x14ac:dyDescent="0.3">
      <c r="B4668" t="s">
        <v>191</v>
      </c>
      <c r="C4668" t="str">
        <f>IF(ISNUMBER(FIND(B4668,'Full TS'!$R$2)),"YES","N/A")</f>
        <v>N/A</v>
      </c>
    </row>
    <row r="4669" spans="1:3" x14ac:dyDescent="0.3">
      <c r="B4669" t="s">
        <v>192</v>
      </c>
      <c r="C4669" t="str">
        <f>IF(ISNUMBER(FIND(B4669,'Full TS'!$R$2)),"YES","N/A")</f>
        <v>N/A</v>
      </c>
    </row>
    <row r="4670" spans="1:3" x14ac:dyDescent="0.3">
      <c r="B4670" t="s">
        <v>193</v>
      </c>
      <c r="C4670" t="str">
        <f>IF(ISNUMBER(FIND(B4670,'Full TS'!$R$2)),"YES","N/A")</f>
        <v>N/A</v>
      </c>
    </row>
    <row r="4671" spans="1:3" x14ac:dyDescent="0.3">
      <c r="B4671" t="s">
        <v>194</v>
      </c>
      <c r="C4671" t="str">
        <f>IF(ISNUMBER(FIND(B4671,'Full TS'!$R$2)),"YES","N/A")</f>
        <v>N/A</v>
      </c>
    </row>
    <row r="4672" spans="1:3" x14ac:dyDescent="0.3">
      <c r="B4672" t="s">
        <v>195</v>
      </c>
      <c r="C4672" t="str">
        <f>IF(ISNUMBER(FIND(B4672,'Full TS'!$R$2)),"YES","N/A")</f>
        <v>N/A</v>
      </c>
    </row>
    <row r="4673" spans="2:3" x14ac:dyDescent="0.3">
      <c r="B4673" t="s">
        <v>196</v>
      </c>
      <c r="C4673" t="str">
        <f>IF(ISNUMBER(FIND(B4673,'Full TS'!$R$2)),"YES","N/A")</f>
        <v>N/A</v>
      </c>
    </row>
    <row r="4674" spans="2:3" x14ac:dyDescent="0.3">
      <c r="B4674" t="s">
        <v>197</v>
      </c>
      <c r="C4674" t="str">
        <f>IF(ISNUMBER(FIND(B4674,'Full TS'!$R$2)),"YES","N/A")</f>
        <v>N/A</v>
      </c>
    </row>
    <row r="4675" spans="2:3" x14ac:dyDescent="0.3">
      <c r="B4675" t="s">
        <v>198</v>
      </c>
      <c r="C4675" t="str">
        <f>IF(ISNUMBER(FIND(B4675,'Full TS'!$R$2)),"YES","N/A")</f>
        <v>N/A</v>
      </c>
    </row>
    <row r="4676" spans="2:3" x14ac:dyDescent="0.3">
      <c r="B4676" t="s">
        <v>199</v>
      </c>
      <c r="C4676" t="str">
        <f>IF(ISNUMBER(FIND(B4676,'Full TS'!$R$2)),"YES","N/A")</f>
        <v>N/A</v>
      </c>
    </row>
    <row r="4677" spans="2:3" x14ac:dyDescent="0.3">
      <c r="B4677" t="s">
        <v>200</v>
      </c>
      <c r="C4677" t="str">
        <f>IF(ISNUMBER(FIND(B4677,'Full TS'!$R$2)),"YES","N/A")</f>
        <v>N/A</v>
      </c>
    </row>
    <row r="4678" spans="2:3" x14ac:dyDescent="0.3">
      <c r="B4678" t="s">
        <v>201</v>
      </c>
      <c r="C4678" t="str">
        <f>IF(ISNUMBER(FIND(B4678,'Full TS'!$R$2)),"YES","N/A")</f>
        <v>N/A</v>
      </c>
    </row>
    <row r="4679" spans="2:3" x14ac:dyDescent="0.3">
      <c r="B4679" t="s">
        <v>202</v>
      </c>
      <c r="C4679" t="str">
        <f>IF(ISNUMBER(FIND(B4679,'Full TS'!$R$2)),"YES","N/A")</f>
        <v>N/A</v>
      </c>
    </row>
    <row r="4680" spans="2:3" x14ac:dyDescent="0.3">
      <c r="B4680" t="s">
        <v>203</v>
      </c>
      <c r="C4680" t="str">
        <f>IF(ISNUMBER(FIND(B4680,'Full TS'!$R$2)),"YES","N/A")</f>
        <v>N/A</v>
      </c>
    </row>
    <row r="4681" spans="2:3" x14ac:dyDescent="0.3">
      <c r="B4681" t="s">
        <v>204</v>
      </c>
      <c r="C4681" t="str">
        <f>IF(ISNUMBER(FIND(B4681,'Full TS'!$R$2)),"YES","N/A")</f>
        <v>N/A</v>
      </c>
    </row>
    <row r="4682" spans="2:3" x14ac:dyDescent="0.3">
      <c r="B4682" t="s">
        <v>205</v>
      </c>
      <c r="C4682" t="str">
        <f>IF(ISNUMBER(FIND(B4682,'Full TS'!$R$2)),"YES","N/A")</f>
        <v>N/A</v>
      </c>
    </row>
    <row r="4683" spans="2:3" x14ac:dyDescent="0.3">
      <c r="B4683" t="s">
        <v>206</v>
      </c>
      <c r="C4683" t="str">
        <f>IF(ISNUMBER(FIND(B4683,'Full TS'!$R$2)),"YES","N/A")</f>
        <v>N/A</v>
      </c>
    </row>
    <row r="4684" spans="2:3" x14ac:dyDescent="0.3">
      <c r="B4684" t="s">
        <v>207</v>
      </c>
      <c r="C4684" t="str">
        <f>IF(ISNUMBER(FIND(B4684,'Full TS'!$R$2)),"YES","N/A")</f>
        <v>N/A</v>
      </c>
    </row>
    <row r="4685" spans="2:3" x14ac:dyDescent="0.3">
      <c r="B4685" t="s">
        <v>208</v>
      </c>
      <c r="C4685" t="str">
        <f>IF(ISNUMBER(FIND(B4685,'Full TS'!$R$2)),"YES","N/A")</f>
        <v>N/A</v>
      </c>
    </row>
    <row r="4686" spans="2:3" x14ac:dyDescent="0.3">
      <c r="B4686" t="s">
        <v>209</v>
      </c>
      <c r="C4686" t="str">
        <f>IF(ISNUMBER(FIND(B4686,'Full TS'!$R$2)),"YES","N/A")</f>
        <v>N/A</v>
      </c>
    </row>
    <row r="4687" spans="2:3" x14ac:dyDescent="0.3">
      <c r="B4687" t="s">
        <v>210</v>
      </c>
      <c r="C4687" t="str">
        <f>IF(ISNUMBER(FIND(B4687,'Full TS'!$R$2)),"YES","N/A")</f>
        <v>N/A</v>
      </c>
    </row>
    <row r="4688" spans="2:3" x14ac:dyDescent="0.3">
      <c r="B4688" t="s">
        <v>211</v>
      </c>
      <c r="C4688" t="str">
        <f>IF(ISNUMBER(FIND(B4688,'Full TS'!$R$2)),"YES","N/A")</f>
        <v>N/A</v>
      </c>
    </row>
    <row r="4689" spans="2:3" x14ac:dyDescent="0.3">
      <c r="B4689" t="s">
        <v>199</v>
      </c>
      <c r="C4689" t="str">
        <f>IF(ISNUMBER(FIND(B4689,'Full TS'!$R$2)),"YES","N/A")</f>
        <v>N/A</v>
      </c>
    </row>
    <row r="4690" spans="2:3" x14ac:dyDescent="0.3">
      <c r="B4690" t="s">
        <v>212</v>
      </c>
      <c r="C4690" t="str">
        <f>IF(ISNUMBER(FIND(B4690,'Full TS'!$R$2)),"YES","N/A")</f>
        <v>N/A</v>
      </c>
    </row>
    <row r="4691" spans="2:3" x14ac:dyDescent="0.3">
      <c r="B4691" t="s">
        <v>213</v>
      </c>
      <c r="C4691" t="str">
        <f>IF(ISNUMBER(FIND(B4691,'Full TS'!$R$2)),"YES","N/A")</f>
        <v>N/A</v>
      </c>
    </row>
    <row r="4692" spans="2:3" x14ac:dyDescent="0.3">
      <c r="B4692" t="s">
        <v>214</v>
      </c>
      <c r="C4692" t="str">
        <f>IF(ISNUMBER(FIND(B4692,'Full TS'!$R$2)),"YES","N/A")</f>
        <v>N/A</v>
      </c>
    </row>
    <row r="4693" spans="2:3" x14ac:dyDescent="0.3">
      <c r="B4693" t="s">
        <v>215</v>
      </c>
      <c r="C4693" t="str">
        <f>IF(ISNUMBER(FIND(B4693,'Full TS'!$R$2)),"YES","N/A")</f>
        <v>N/A</v>
      </c>
    </row>
    <row r="4694" spans="2:3" x14ac:dyDescent="0.3">
      <c r="B4694" t="s">
        <v>216</v>
      </c>
      <c r="C4694" t="str">
        <f>IF(ISNUMBER(FIND(B4694,'Full TS'!$R$2)),"YES","N/A")</f>
        <v>N/A</v>
      </c>
    </row>
    <row r="4695" spans="2:3" x14ac:dyDescent="0.3">
      <c r="B4695" t="s">
        <v>217</v>
      </c>
      <c r="C4695" t="str">
        <f>IF(ISNUMBER(FIND(B4695,'Full TS'!$R$2)),"YES","N/A")</f>
        <v>N/A</v>
      </c>
    </row>
    <row r="4696" spans="2:3" x14ac:dyDescent="0.3">
      <c r="B4696" t="s">
        <v>218</v>
      </c>
      <c r="C4696" t="str">
        <f>IF(ISNUMBER(FIND(B4696,'Full TS'!$R$2)),"YES","N/A")</f>
        <v>N/A</v>
      </c>
    </row>
    <row r="4697" spans="2:3" x14ac:dyDescent="0.3">
      <c r="B4697" t="s">
        <v>219</v>
      </c>
      <c r="C4697" t="str">
        <f>IF(ISNUMBER(FIND(B4697,'Full TS'!$R$2)),"YES","N/A")</f>
        <v>N/A</v>
      </c>
    </row>
    <row r="4698" spans="2:3" x14ac:dyDescent="0.3">
      <c r="B4698" t="s">
        <v>220</v>
      </c>
      <c r="C4698" t="str">
        <f>IF(ISNUMBER(FIND(B4698,'Full TS'!$R$2)),"YES","N/A")</f>
        <v>N/A</v>
      </c>
    </row>
    <row r="4699" spans="2:3" x14ac:dyDescent="0.3">
      <c r="B4699" t="s">
        <v>221</v>
      </c>
      <c r="C4699" t="str">
        <f>IF(ISNUMBER(FIND(B4699,'Full TS'!$R$2)),"YES","N/A")</f>
        <v>N/A</v>
      </c>
    </row>
    <row r="4700" spans="2:3" x14ac:dyDescent="0.3">
      <c r="B4700" t="s">
        <v>222</v>
      </c>
      <c r="C4700" t="str">
        <f>IF(ISNUMBER(FIND(B4700,'Full TS'!$R$2)),"YES","N/A")</f>
        <v>N/A</v>
      </c>
    </row>
    <row r="4701" spans="2:3" x14ac:dyDescent="0.3">
      <c r="B4701" t="s">
        <v>223</v>
      </c>
      <c r="C4701" t="str">
        <f>IF(ISNUMBER(FIND(B4701,'Full TS'!$R$2)),"YES","N/A")</f>
        <v>N/A</v>
      </c>
    </row>
    <row r="4702" spans="2:3" x14ac:dyDescent="0.3">
      <c r="B4702" t="s">
        <v>224</v>
      </c>
      <c r="C4702" t="str">
        <f>IF(ISNUMBER(FIND(B4702,'Full TS'!$R$2)),"YES","N/A")</f>
        <v>N/A</v>
      </c>
    </row>
    <row r="4703" spans="2:3" x14ac:dyDescent="0.3">
      <c r="B4703" t="s">
        <v>225</v>
      </c>
      <c r="C4703" t="str">
        <f>IF(ISNUMBER(FIND(B4703,'Full TS'!$R$2)),"YES","N/A")</f>
        <v>N/A</v>
      </c>
    </row>
    <row r="4704" spans="2:3" x14ac:dyDescent="0.3">
      <c r="B4704" t="s">
        <v>226</v>
      </c>
      <c r="C4704" t="str">
        <f>IF(ISNUMBER(FIND(B4704,'Full TS'!$R$2)),"YES","N/A")</f>
        <v>N/A</v>
      </c>
    </row>
    <row r="4707" spans="2:3" x14ac:dyDescent="0.3">
      <c r="B4707" t="s">
        <v>182</v>
      </c>
      <c r="C4707" t="s">
        <v>183</v>
      </c>
    </row>
    <row r="4708" spans="2:3" x14ac:dyDescent="0.3">
      <c r="B4708" t="s">
        <v>184</v>
      </c>
      <c r="C4708" t="str">
        <f>IF(ISNUMBER(FIND(B4708,'Full TS'!$R$2)),"YES","N/A")</f>
        <v>N/A</v>
      </c>
    </row>
    <row r="4709" spans="2:3" x14ac:dyDescent="0.3">
      <c r="B4709" t="s">
        <v>185</v>
      </c>
      <c r="C4709" t="str">
        <f>IF(ISNUMBER(FIND(B4709,'Full TS'!$R$2)),"YES","N/A")</f>
        <v>N/A</v>
      </c>
    </row>
    <row r="4710" spans="2:3" x14ac:dyDescent="0.3">
      <c r="B4710" t="s">
        <v>186</v>
      </c>
      <c r="C4710" t="str">
        <f>IF(ISNUMBER(FIND(B4710,'Full TS'!$R$2)),"YES","N/A")</f>
        <v>N/A</v>
      </c>
    </row>
    <row r="4711" spans="2:3" x14ac:dyDescent="0.3">
      <c r="B4711" t="s">
        <v>187</v>
      </c>
      <c r="C4711" t="str">
        <f>IF(ISNUMBER(FIND(B4711,'Full TS'!$R$2)),"YES","N/A")</f>
        <v>N/A</v>
      </c>
    </row>
    <row r="4712" spans="2:3" x14ac:dyDescent="0.3">
      <c r="B4712" t="s">
        <v>188</v>
      </c>
      <c r="C4712" t="str">
        <f>IF(ISNUMBER(FIND(B4712,'Full TS'!$R$2)),"YES","N/A")</f>
        <v>N/A</v>
      </c>
    </row>
    <row r="4713" spans="2:3" x14ac:dyDescent="0.3">
      <c r="B4713" t="s">
        <v>189</v>
      </c>
      <c r="C4713" t="str">
        <f>IF(ISNUMBER(FIND(B4713,'Full TS'!$R$2)),"YES","N/A")</f>
        <v>N/A</v>
      </c>
    </row>
    <row r="4714" spans="2:3" x14ac:dyDescent="0.3">
      <c r="B4714" t="s">
        <v>190</v>
      </c>
      <c r="C4714" t="str">
        <f>IF(ISNUMBER(FIND(B4714,'Full TS'!$R$2)),"YES","N/A")</f>
        <v>N/A</v>
      </c>
    </row>
    <row r="4715" spans="2:3" x14ac:dyDescent="0.3">
      <c r="B4715" t="s">
        <v>191</v>
      </c>
      <c r="C4715" t="str">
        <f>IF(ISNUMBER(FIND(B4715,'Full TS'!$R$2)),"YES","N/A")</f>
        <v>N/A</v>
      </c>
    </row>
    <row r="4716" spans="2:3" x14ac:dyDescent="0.3">
      <c r="B4716" t="s">
        <v>192</v>
      </c>
      <c r="C4716" t="str">
        <f>IF(ISNUMBER(FIND(B4716,'Full TS'!$R$2)),"YES","N/A")</f>
        <v>N/A</v>
      </c>
    </row>
    <row r="4717" spans="2:3" x14ac:dyDescent="0.3">
      <c r="B4717" t="s">
        <v>193</v>
      </c>
      <c r="C4717" t="str">
        <f>IF(ISNUMBER(FIND(B4717,'Full TS'!$R$2)),"YES","N/A")</f>
        <v>N/A</v>
      </c>
    </row>
    <row r="4718" spans="2:3" x14ac:dyDescent="0.3">
      <c r="B4718" t="s">
        <v>194</v>
      </c>
      <c r="C4718" t="str">
        <f>IF(ISNUMBER(FIND(B4718,'Full TS'!$R$2)),"YES","N/A")</f>
        <v>N/A</v>
      </c>
    </row>
    <row r="4719" spans="2:3" x14ac:dyDescent="0.3">
      <c r="B4719" t="s">
        <v>195</v>
      </c>
      <c r="C4719" t="str">
        <f>IF(ISNUMBER(FIND(B4719,'Full TS'!$R$2)),"YES","N/A")</f>
        <v>N/A</v>
      </c>
    </row>
    <row r="4720" spans="2:3" x14ac:dyDescent="0.3">
      <c r="B4720" t="s">
        <v>196</v>
      </c>
      <c r="C4720" t="str">
        <f>IF(ISNUMBER(FIND(B4720,'Full TS'!$R$2)),"YES","N/A")</f>
        <v>N/A</v>
      </c>
    </row>
    <row r="4721" spans="2:3" x14ac:dyDescent="0.3">
      <c r="B4721" t="s">
        <v>197</v>
      </c>
      <c r="C4721" t="str">
        <f>IF(ISNUMBER(FIND(B4721,'Full TS'!$R$2)),"YES","N/A")</f>
        <v>N/A</v>
      </c>
    </row>
    <row r="4722" spans="2:3" x14ac:dyDescent="0.3">
      <c r="B4722" t="s">
        <v>198</v>
      </c>
      <c r="C4722" t="str">
        <f>IF(ISNUMBER(FIND(B4722,'Full TS'!$R$2)),"YES","N/A")</f>
        <v>N/A</v>
      </c>
    </row>
    <row r="4723" spans="2:3" x14ac:dyDescent="0.3">
      <c r="B4723" t="s">
        <v>199</v>
      </c>
      <c r="C4723" t="str">
        <f>IF(ISNUMBER(FIND(B4723,'Full TS'!$R$2)),"YES","N/A")</f>
        <v>N/A</v>
      </c>
    </row>
    <row r="4724" spans="2:3" x14ac:dyDescent="0.3">
      <c r="B4724" t="s">
        <v>200</v>
      </c>
      <c r="C4724" t="str">
        <f>IF(ISNUMBER(FIND(B4724,'Full TS'!$R$2)),"YES","N/A")</f>
        <v>N/A</v>
      </c>
    </row>
    <row r="4725" spans="2:3" x14ac:dyDescent="0.3">
      <c r="B4725" t="s">
        <v>201</v>
      </c>
      <c r="C4725" t="str">
        <f>IF(ISNUMBER(FIND(B4725,'Full TS'!$R$2)),"YES","N/A")</f>
        <v>N/A</v>
      </c>
    </row>
    <row r="4726" spans="2:3" x14ac:dyDescent="0.3">
      <c r="B4726" t="s">
        <v>202</v>
      </c>
      <c r="C4726" t="str">
        <f>IF(ISNUMBER(FIND(B4726,'Full TS'!$R$2)),"YES","N/A")</f>
        <v>N/A</v>
      </c>
    </row>
    <row r="4727" spans="2:3" x14ac:dyDescent="0.3">
      <c r="B4727" t="s">
        <v>203</v>
      </c>
      <c r="C4727" t="str">
        <f>IF(ISNUMBER(FIND(B4727,'Full TS'!$R$2)),"YES","N/A")</f>
        <v>N/A</v>
      </c>
    </row>
    <row r="4728" spans="2:3" x14ac:dyDescent="0.3">
      <c r="B4728" t="s">
        <v>204</v>
      </c>
      <c r="C4728" t="str">
        <f>IF(ISNUMBER(FIND(B4728,'Full TS'!$R$2)),"YES","N/A")</f>
        <v>N/A</v>
      </c>
    </row>
    <row r="4729" spans="2:3" x14ac:dyDescent="0.3">
      <c r="B4729" t="s">
        <v>205</v>
      </c>
      <c r="C4729" t="str">
        <f>IF(ISNUMBER(FIND(B4729,'Full TS'!$R$2)),"YES","N/A")</f>
        <v>N/A</v>
      </c>
    </row>
    <row r="4730" spans="2:3" x14ac:dyDescent="0.3">
      <c r="B4730" t="s">
        <v>206</v>
      </c>
      <c r="C4730" t="str">
        <f>IF(ISNUMBER(FIND(B4730,'Full TS'!$R$2)),"YES","N/A")</f>
        <v>N/A</v>
      </c>
    </row>
    <row r="4731" spans="2:3" x14ac:dyDescent="0.3">
      <c r="B4731" t="s">
        <v>207</v>
      </c>
      <c r="C4731" t="str">
        <f>IF(ISNUMBER(FIND(B4731,'Full TS'!$R$2)),"YES","N/A")</f>
        <v>N/A</v>
      </c>
    </row>
    <row r="4732" spans="2:3" x14ac:dyDescent="0.3">
      <c r="B4732" t="s">
        <v>208</v>
      </c>
      <c r="C4732" t="str">
        <f>IF(ISNUMBER(FIND(B4732,'Full TS'!$R$2)),"YES","N/A")</f>
        <v>N/A</v>
      </c>
    </row>
    <row r="4733" spans="2:3" x14ac:dyDescent="0.3">
      <c r="B4733" t="s">
        <v>209</v>
      </c>
      <c r="C4733" t="str">
        <f>IF(ISNUMBER(FIND(B4733,'Full TS'!$R$2)),"YES","N/A")</f>
        <v>N/A</v>
      </c>
    </row>
    <row r="4734" spans="2:3" x14ac:dyDescent="0.3">
      <c r="B4734" t="s">
        <v>210</v>
      </c>
      <c r="C4734" t="str">
        <f>IF(ISNUMBER(FIND(B4734,'Full TS'!$R$2)),"YES","N/A")</f>
        <v>N/A</v>
      </c>
    </row>
    <row r="4735" spans="2:3" x14ac:dyDescent="0.3">
      <c r="B4735" t="s">
        <v>211</v>
      </c>
      <c r="C4735" t="str">
        <f>IF(ISNUMBER(FIND(B4735,'Full TS'!$R$2)),"YES","N/A")</f>
        <v>N/A</v>
      </c>
    </row>
    <row r="4736" spans="2:3" x14ac:dyDescent="0.3">
      <c r="B4736" t="s">
        <v>199</v>
      </c>
      <c r="C4736" t="str">
        <f>IF(ISNUMBER(FIND(B4736,'Full TS'!$R$2)),"YES","N/A")</f>
        <v>N/A</v>
      </c>
    </row>
    <row r="4737" spans="2:3" x14ac:dyDescent="0.3">
      <c r="B4737" t="s">
        <v>212</v>
      </c>
      <c r="C4737" t="str">
        <f>IF(ISNUMBER(FIND(B4737,'Full TS'!$R$2)),"YES","N/A")</f>
        <v>N/A</v>
      </c>
    </row>
    <row r="4738" spans="2:3" x14ac:dyDescent="0.3">
      <c r="B4738" t="s">
        <v>213</v>
      </c>
      <c r="C4738" t="str">
        <f>IF(ISNUMBER(FIND(B4738,'Full TS'!$R$2)),"YES","N/A")</f>
        <v>N/A</v>
      </c>
    </row>
    <row r="4739" spans="2:3" x14ac:dyDescent="0.3">
      <c r="B4739" t="s">
        <v>214</v>
      </c>
      <c r="C4739" t="str">
        <f>IF(ISNUMBER(FIND(B4739,'Full TS'!$R$2)),"YES","N/A")</f>
        <v>N/A</v>
      </c>
    </row>
    <row r="4740" spans="2:3" x14ac:dyDescent="0.3">
      <c r="B4740" t="s">
        <v>215</v>
      </c>
      <c r="C4740" t="str">
        <f>IF(ISNUMBER(FIND(B4740,'Full TS'!$R$2)),"YES","N/A")</f>
        <v>N/A</v>
      </c>
    </row>
    <row r="4741" spans="2:3" x14ac:dyDescent="0.3">
      <c r="B4741" t="s">
        <v>216</v>
      </c>
      <c r="C4741" t="str">
        <f>IF(ISNUMBER(FIND(B4741,'Full TS'!$R$2)),"YES","N/A")</f>
        <v>N/A</v>
      </c>
    </row>
    <row r="4742" spans="2:3" x14ac:dyDescent="0.3">
      <c r="B4742" t="s">
        <v>217</v>
      </c>
      <c r="C4742" t="str">
        <f>IF(ISNUMBER(FIND(B4742,'Full TS'!$R$2)),"YES","N/A")</f>
        <v>N/A</v>
      </c>
    </row>
    <row r="4743" spans="2:3" x14ac:dyDescent="0.3">
      <c r="B4743" t="s">
        <v>218</v>
      </c>
      <c r="C4743" t="str">
        <f>IF(ISNUMBER(FIND(B4743,'Full TS'!$R$2)),"YES","N/A")</f>
        <v>N/A</v>
      </c>
    </row>
    <row r="4744" spans="2:3" x14ac:dyDescent="0.3">
      <c r="B4744" t="s">
        <v>219</v>
      </c>
      <c r="C4744" t="str">
        <f>IF(ISNUMBER(FIND(B4744,'Full TS'!$R$2)),"YES","N/A")</f>
        <v>N/A</v>
      </c>
    </row>
    <row r="4745" spans="2:3" x14ac:dyDescent="0.3">
      <c r="B4745" t="s">
        <v>220</v>
      </c>
      <c r="C4745" t="str">
        <f>IF(ISNUMBER(FIND(B4745,'Full TS'!$R$2)),"YES","N/A")</f>
        <v>N/A</v>
      </c>
    </row>
    <row r="4746" spans="2:3" x14ac:dyDescent="0.3">
      <c r="B4746" t="s">
        <v>221</v>
      </c>
      <c r="C4746" t="str">
        <f>IF(ISNUMBER(FIND(B4746,'Full TS'!$R$2)),"YES","N/A")</f>
        <v>N/A</v>
      </c>
    </row>
    <row r="4747" spans="2:3" x14ac:dyDescent="0.3">
      <c r="B4747" t="s">
        <v>222</v>
      </c>
      <c r="C4747" t="str">
        <f>IF(ISNUMBER(FIND(B4747,'Full TS'!$R$2)),"YES","N/A")</f>
        <v>N/A</v>
      </c>
    </row>
    <row r="4748" spans="2:3" x14ac:dyDescent="0.3">
      <c r="B4748" t="s">
        <v>223</v>
      </c>
      <c r="C4748" t="str">
        <f>IF(ISNUMBER(FIND(B4748,'Full TS'!$R$2)),"YES","N/A")</f>
        <v>N/A</v>
      </c>
    </row>
    <row r="4749" spans="2:3" x14ac:dyDescent="0.3">
      <c r="B4749" t="s">
        <v>224</v>
      </c>
      <c r="C4749" t="str">
        <f>IF(ISNUMBER(FIND(B4749,'Full TS'!$R$2)),"YES","N/A")</f>
        <v>N/A</v>
      </c>
    </row>
    <row r="4750" spans="2:3" x14ac:dyDescent="0.3">
      <c r="B4750" t="s">
        <v>225</v>
      </c>
      <c r="C4750" t="str">
        <f>IF(ISNUMBER(FIND(B4750,'Full TS'!$R$2)),"YES","N/A")</f>
        <v>N/A</v>
      </c>
    </row>
    <row r="4751" spans="2:3" x14ac:dyDescent="0.3">
      <c r="B4751" t="s">
        <v>226</v>
      </c>
      <c r="C4751" t="str">
        <f>IF(ISNUMBER(FIND(B4751,'Full TS'!$R$2)),"YES","N/A")</f>
        <v>N/A</v>
      </c>
    </row>
    <row r="4754" spans="2:3" x14ac:dyDescent="0.3">
      <c r="B4754" t="s">
        <v>182</v>
      </c>
      <c r="C4754" t="s">
        <v>183</v>
      </c>
    </row>
    <row r="4755" spans="2:3" x14ac:dyDescent="0.3">
      <c r="B4755" t="s">
        <v>184</v>
      </c>
      <c r="C4755" t="str">
        <f>IF(ISNUMBER(FIND(B4755,'Full TS'!$R$2)),"YES","N/A")</f>
        <v>N/A</v>
      </c>
    </row>
    <row r="4756" spans="2:3" x14ac:dyDescent="0.3">
      <c r="B4756" t="s">
        <v>185</v>
      </c>
      <c r="C4756" t="str">
        <f>IF(ISNUMBER(FIND(B4756,'Full TS'!$R$2)),"YES","N/A")</f>
        <v>N/A</v>
      </c>
    </row>
    <row r="4757" spans="2:3" x14ac:dyDescent="0.3">
      <c r="B4757" t="s">
        <v>186</v>
      </c>
      <c r="C4757" t="str">
        <f>IF(ISNUMBER(FIND(B4757,'Full TS'!$R$2)),"YES","N/A")</f>
        <v>N/A</v>
      </c>
    </row>
    <row r="4758" spans="2:3" x14ac:dyDescent="0.3">
      <c r="B4758" t="s">
        <v>187</v>
      </c>
      <c r="C4758" t="str">
        <f>IF(ISNUMBER(FIND(B4758,'Full TS'!$R$2)),"YES","N/A")</f>
        <v>N/A</v>
      </c>
    </row>
    <row r="4759" spans="2:3" x14ac:dyDescent="0.3">
      <c r="B4759" t="s">
        <v>188</v>
      </c>
      <c r="C4759" t="str">
        <f>IF(ISNUMBER(FIND(B4759,'Full TS'!$R$2)),"YES","N/A")</f>
        <v>N/A</v>
      </c>
    </row>
    <row r="4760" spans="2:3" x14ac:dyDescent="0.3">
      <c r="B4760" t="s">
        <v>189</v>
      </c>
      <c r="C4760" t="str">
        <f>IF(ISNUMBER(FIND(B4760,'Full TS'!$R$2)),"YES","N/A")</f>
        <v>N/A</v>
      </c>
    </row>
    <row r="4761" spans="2:3" x14ac:dyDescent="0.3">
      <c r="B4761" t="s">
        <v>190</v>
      </c>
      <c r="C4761" t="str">
        <f>IF(ISNUMBER(FIND(B4761,'Full TS'!$R$2)),"YES","N/A")</f>
        <v>N/A</v>
      </c>
    </row>
    <row r="4762" spans="2:3" x14ac:dyDescent="0.3">
      <c r="B4762" t="s">
        <v>191</v>
      </c>
      <c r="C4762" t="str">
        <f>IF(ISNUMBER(FIND(B4762,'Full TS'!$R$2)),"YES","N/A")</f>
        <v>N/A</v>
      </c>
    </row>
    <row r="4763" spans="2:3" x14ac:dyDescent="0.3">
      <c r="B4763" t="s">
        <v>192</v>
      </c>
      <c r="C4763" t="str">
        <f>IF(ISNUMBER(FIND(B4763,'Full TS'!$R$2)),"YES","N/A")</f>
        <v>N/A</v>
      </c>
    </row>
    <row r="4764" spans="2:3" x14ac:dyDescent="0.3">
      <c r="B4764" t="s">
        <v>193</v>
      </c>
      <c r="C4764" t="str">
        <f>IF(ISNUMBER(FIND(B4764,'Full TS'!$R$2)),"YES","N/A")</f>
        <v>N/A</v>
      </c>
    </row>
    <row r="4765" spans="2:3" x14ac:dyDescent="0.3">
      <c r="B4765" t="s">
        <v>194</v>
      </c>
      <c r="C4765" t="str">
        <f>IF(ISNUMBER(FIND(B4765,'Full TS'!$R$2)),"YES","N/A")</f>
        <v>N/A</v>
      </c>
    </row>
    <row r="4766" spans="2:3" x14ac:dyDescent="0.3">
      <c r="B4766" t="s">
        <v>195</v>
      </c>
      <c r="C4766" t="str">
        <f>IF(ISNUMBER(FIND(B4766,'Full TS'!$R$2)),"YES","N/A")</f>
        <v>N/A</v>
      </c>
    </row>
    <row r="4767" spans="2:3" x14ac:dyDescent="0.3">
      <c r="B4767" t="s">
        <v>196</v>
      </c>
      <c r="C4767" t="str">
        <f>IF(ISNUMBER(FIND(B4767,'Full TS'!$R$2)),"YES","N/A")</f>
        <v>N/A</v>
      </c>
    </row>
    <row r="4768" spans="2:3" x14ac:dyDescent="0.3">
      <c r="B4768" t="s">
        <v>197</v>
      </c>
      <c r="C4768" t="str">
        <f>IF(ISNUMBER(FIND(B4768,'Full TS'!$R$2)),"YES","N/A")</f>
        <v>N/A</v>
      </c>
    </row>
    <row r="4769" spans="2:3" x14ac:dyDescent="0.3">
      <c r="B4769" t="s">
        <v>198</v>
      </c>
      <c r="C4769" t="str">
        <f>IF(ISNUMBER(FIND(B4769,'Full TS'!$R$2)),"YES","N/A")</f>
        <v>N/A</v>
      </c>
    </row>
    <row r="4770" spans="2:3" x14ac:dyDescent="0.3">
      <c r="B4770" t="s">
        <v>199</v>
      </c>
      <c r="C4770" t="str">
        <f>IF(ISNUMBER(FIND(B4770,'Full TS'!$R$2)),"YES","N/A")</f>
        <v>N/A</v>
      </c>
    </row>
    <row r="4771" spans="2:3" x14ac:dyDescent="0.3">
      <c r="B4771" t="s">
        <v>200</v>
      </c>
      <c r="C4771" t="str">
        <f>IF(ISNUMBER(FIND(B4771,'Full TS'!$R$2)),"YES","N/A")</f>
        <v>N/A</v>
      </c>
    </row>
    <row r="4772" spans="2:3" x14ac:dyDescent="0.3">
      <c r="B4772" t="s">
        <v>201</v>
      </c>
      <c r="C4772" t="str">
        <f>IF(ISNUMBER(FIND(B4772,'Full TS'!$R$2)),"YES","N/A")</f>
        <v>N/A</v>
      </c>
    </row>
    <row r="4773" spans="2:3" x14ac:dyDescent="0.3">
      <c r="B4773" t="s">
        <v>202</v>
      </c>
      <c r="C4773" t="str">
        <f>IF(ISNUMBER(FIND(B4773,'Full TS'!$R$2)),"YES","N/A")</f>
        <v>N/A</v>
      </c>
    </row>
    <row r="4774" spans="2:3" x14ac:dyDescent="0.3">
      <c r="B4774" t="s">
        <v>203</v>
      </c>
      <c r="C4774" t="str">
        <f>IF(ISNUMBER(FIND(B4774,'Full TS'!$R$2)),"YES","N/A")</f>
        <v>N/A</v>
      </c>
    </row>
    <row r="4775" spans="2:3" x14ac:dyDescent="0.3">
      <c r="B4775" t="s">
        <v>204</v>
      </c>
      <c r="C4775" t="str">
        <f>IF(ISNUMBER(FIND(B4775,'Full TS'!$R$2)),"YES","N/A")</f>
        <v>N/A</v>
      </c>
    </row>
    <row r="4776" spans="2:3" x14ac:dyDescent="0.3">
      <c r="B4776" t="s">
        <v>205</v>
      </c>
      <c r="C4776" t="str">
        <f>IF(ISNUMBER(FIND(B4776,'Full TS'!$R$2)),"YES","N/A")</f>
        <v>N/A</v>
      </c>
    </row>
    <row r="4777" spans="2:3" x14ac:dyDescent="0.3">
      <c r="B4777" t="s">
        <v>206</v>
      </c>
      <c r="C4777" t="str">
        <f>IF(ISNUMBER(FIND(B4777,'Full TS'!$R$2)),"YES","N/A")</f>
        <v>N/A</v>
      </c>
    </row>
    <row r="4778" spans="2:3" x14ac:dyDescent="0.3">
      <c r="B4778" t="s">
        <v>207</v>
      </c>
      <c r="C4778" t="str">
        <f>IF(ISNUMBER(FIND(B4778,'Full TS'!$R$2)),"YES","N/A")</f>
        <v>N/A</v>
      </c>
    </row>
    <row r="4779" spans="2:3" x14ac:dyDescent="0.3">
      <c r="B4779" t="s">
        <v>208</v>
      </c>
      <c r="C4779" t="str">
        <f>IF(ISNUMBER(FIND(B4779,'Full TS'!$R$2)),"YES","N/A")</f>
        <v>N/A</v>
      </c>
    </row>
    <row r="4780" spans="2:3" x14ac:dyDescent="0.3">
      <c r="B4780" t="s">
        <v>209</v>
      </c>
      <c r="C4780" t="str">
        <f>IF(ISNUMBER(FIND(B4780,'Full TS'!$R$2)),"YES","N/A")</f>
        <v>N/A</v>
      </c>
    </row>
    <row r="4781" spans="2:3" x14ac:dyDescent="0.3">
      <c r="B4781" t="s">
        <v>210</v>
      </c>
      <c r="C4781" t="str">
        <f>IF(ISNUMBER(FIND(B4781,'Full TS'!$R$2)),"YES","N/A")</f>
        <v>N/A</v>
      </c>
    </row>
    <row r="4782" spans="2:3" x14ac:dyDescent="0.3">
      <c r="B4782" t="s">
        <v>211</v>
      </c>
      <c r="C4782" t="str">
        <f>IF(ISNUMBER(FIND(B4782,'Full TS'!$R$2)),"YES","N/A")</f>
        <v>N/A</v>
      </c>
    </row>
    <row r="4783" spans="2:3" x14ac:dyDescent="0.3">
      <c r="B4783" t="s">
        <v>199</v>
      </c>
      <c r="C4783" t="str">
        <f>IF(ISNUMBER(FIND(B4783,'Full TS'!$R$2)),"YES","N/A")</f>
        <v>N/A</v>
      </c>
    </row>
    <row r="4784" spans="2:3" x14ac:dyDescent="0.3">
      <c r="B4784" t="s">
        <v>212</v>
      </c>
      <c r="C4784" t="str">
        <f>IF(ISNUMBER(FIND(B4784,'Full TS'!$R$2)),"YES","N/A")</f>
        <v>N/A</v>
      </c>
    </row>
    <row r="4785" spans="2:3" x14ac:dyDescent="0.3">
      <c r="B4785" t="s">
        <v>213</v>
      </c>
      <c r="C4785" t="str">
        <f>IF(ISNUMBER(FIND(B4785,'Full TS'!$R$2)),"YES","N/A")</f>
        <v>N/A</v>
      </c>
    </row>
    <row r="4786" spans="2:3" x14ac:dyDescent="0.3">
      <c r="B4786" t="s">
        <v>214</v>
      </c>
      <c r="C4786" t="str">
        <f>IF(ISNUMBER(FIND(B4786,'Full TS'!$R$2)),"YES","N/A")</f>
        <v>N/A</v>
      </c>
    </row>
    <row r="4787" spans="2:3" x14ac:dyDescent="0.3">
      <c r="B4787" t="s">
        <v>215</v>
      </c>
      <c r="C4787" t="str">
        <f>IF(ISNUMBER(FIND(B4787,'Full TS'!$R$2)),"YES","N/A")</f>
        <v>N/A</v>
      </c>
    </row>
    <row r="4788" spans="2:3" x14ac:dyDescent="0.3">
      <c r="B4788" t="s">
        <v>216</v>
      </c>
      <c r="C4788" t="str">
        <f>IF(ISNUMBER(FIND(B4788,'Full TS'!$R$2)),"YES","N/A")</f>
        <v>N/A</v>
      </c>
    </row>
    <row r="4789" spans="2:3" x14ac:dyDescent="0.3">
      <c r="B4789" t="s">
        <v>217</v>
      </c>
      <c r="C4789" t="str">
        <f>IF(ISNUMBER(FIND(B4789,'Full TS'!$R$2)),"YES","N/A")</f>
        <v>N/A</v>
      </c>
    </row>
    <row r="4790" spans="2:3" x14ac:dyDescent="0.3">
      <c r="B4790" t="s">
        <v>218</v>
      </c>
      <c r="C4790" t="str">
        <f>IF(ISNUMBER(FIND(B4790,'Full TS'!$R$2)),"YES","N/A")</f>
        <v>N/A</v>
      </c>
    </row>
    <row r="4791" spans="2:3" x14ac:dyDescent="0.3">
      <c r="B4791" t="s">
        <v>219</v>
      </c>
      <c r="C4791" t="str">
        <f>IF(ISNUMBER(FIND(B4791,'Full TS'!$R$2)),"YES","N/A")</f>
        <v>N/A</v>
      </c>
    </row>
    <row r="4792" spans="2:3" x14ac:dyDescent="0.3">
      <c r="B4792" t="s">
        <v>220</v>
      </c>
      <c r="C4792" t="str">
        <f>IF(ISNUMBER(FIND(B4792,'Full TS'!$R$2)),"YES","N/A")</f>
        <v>N/A</v>
      </c>
    </row>
    <row r="4793" spans="2:3" x14ac:dyDescent="0.3">
      <c r="B4793" t="s">
        <v>221</v>
      </c>
      <c r="C4793" t="str">
        <f>IF(ISNUMBER(FIND(B4793,'Full TS'!$R$2)),"YES","N/A")</f>
        <v>N/A</v>
      </c>
    </row>
    <row r="4794" spans="2:3" x14ac:dyDescent="0.3">
      <c r="B4794" t="s">
        <v>222</v>
      </c>
      <c r="C4794" t="str">
        <f>IF(ISNUMBER(FIND(B4794,'Full TS'!$R$2)),"YES","N/A")</f>
        <v>N/A</v>
      </c>
    </row>
    <row r="4795" spans="2:3" x14ac:dyDescent="0.3">
      <c r="B4795" t="s">
        <v>223</v>
      </c>
      <c r="C4795" t="str">
        <f>IF(ISNUMBER(FIND(B4795,'Full TS'!$R$2)),"YES","N/A")</f>
        <v>N/A</v>
      </c>
    </row>
    <row r="4796" spans="2:3" x14ac:dyDescent="0.3">
      <c r="B4796" t="s">
        <v>224</v>
      </c>
      <c r="C4796" t="str">
        <f>IF(ISNUMBER(FIND(B4796,'Full TS'!$R$2)),"YES","N/A")</f>
        <v>N/A</v>
      </c>
    </row>
    <row r="4797" spans="2:3" x14ac:dyDescent="0.3">
      <c r="B4797" t="s">
        <v>225</v>
      </c>
      <c r="C4797" t="str">
        <f>IF(ISNUMBER(FIND(B4797,'Full TS'!$R$2)),"YES","N/A")</f>
        <v>N/A</v>
      </c>
    </row>
    <row r="4798" spans="2:3" x14ac:dyDescent="0.3">
      <c r="B4798" t="s">
        <v>226</v>
      </c>
      <c r="C4798" t="str">
        <f>IF(ISNUMBER(FIND(B4798,'Full TS'!$R$2)),"YES","N/A")</f>
        <v>N/A</v>
      </c>
    </row>
    <row r="4801" spans="2:3" x14ac:dyDescent="0.3">
      <c r="B4801" t="s">
        <v>182</v>
      </c>
      <c r="C4801" t="s">
        <v>183</v>
      </c>
    </row>
    <row r="4802" spans="2:3" x14ac:dyDescent="0.3">
      <c r="B4802" t="s">
        <v>184</v>
      </c>
      <c r="C4802" t="str">
        <f>IF(ISNUMBER(FIND(B4802,'Full TS'!$R$2)),"YES","N/A")</f>
        <v>N/A</v>
      </c>
    </row>
    <row r="4803" spans="2:3" x14ac:dyDescent="0.3">
      <c r="B4803" t="s">
        <v>185</v>
      </c>
      <c r="C4803" t="str">
        <f>IF(ISNUMBER(FIND(B4803,'Full TS'!$R$2)),"YES","N/A")</f>
        <v>N/A</v>
      </c>
    </row>
    <row r="4804" spans="2:3" x14ac:dyDescent="0.3">
      <c r="B4804" t="s">
        <v>186</v>
      </c>
      <c r="C4804" t="str">
        <f>IF(ISNUMBER(FIND(B4804,'Full TS'!$R$2)),"YES","N/A")</f>
        <v>N/A</v>
      </c>
    </row>
    <row r="4805" spans="2:3" x14ac:dyDescent="0.3">
      <c r="B4805" t="s">
        <v>187</v>
      </c>
      <c r="C4805" t="str">
        <f>IF(ISNUMBER(FIND(B4805,'Full TS'!$R$2)),"YES","N/A")</f>
        <v>N/A</v>
      </c>
    </row>
    <row r="4806" spans="2:3" x14ac:dyDescent="0.3">
      <c r="B4806" t="s">
        <v>188</v>
      </c>
      <c r="C4806" t="str">
        <f>IF(ISNUMBER(FIND(B4806,'Full TS'!$R$2)),"YES","N/A")</f>
        <v>N/A</v>
      </c>
    </row>
    <row r="4807" spans="2:3" x14ac:dyDescent="0.3">
      <c r="B4807" t="s">
        <v>189</v>
      </c>
      <c r="C4807" t="str">
        <f>IF(ISNUMBER(FIND(B4807,'Full TS'!$R$2)),"YES","N/A")</f>
        <v>N/A</v>
      </c>
    </row>
    <row r="4808" spans="2:3" x14ac:dyDescent="0.3">
      <c r="B4808" t="s">
        <v>190</v>
      </c>
      <c r="C4808" t="str">
        <f>IF(ISNUMBER(FIND(B4808,'Full TS'!$R$2)),"YES","N/A")</f>
        <v>N/A</v>
      </c>
    </row>
    <row r="4809" spans="2:3" x14ac:dyDescent="0.3">
      <c r="B4809" t="s">
        <v>191</v>
      </c>
      <c r="C4809" t="str">
        <f>IF(ISNUMBER(FIND(B4809,'Full TS'!$R$2)),"YES","N/A")</f>
        <v>N/A</v>
      </c>
    </row>
    <row r="4810" spans="2:3" x14ac:dyDescent="0.3">
      <c r="B4810" t="s">
        <v>192</v>
      </c>
      <c r="C4810" t="str">
        <f>IF(ISNUMBER(FIND(B4810,'Full TS'!$R$2)),"YES","N/A")</f>
        <v>N/A</v>
      </c>
    </row>
    <row r="4811" spans="2:3" x14ac:dyDescent="0.3">
      <c r="B4811" t="s">
        <v>193</v>
      </c>
      <c r="C4811" t="str">
        <f>IF(ISNUMBER(FIND(B4811,'Full TS'!$R$2)),"YES","N/A")</f>
        <v>N/A</v>
      </c>
    </row>
    <row r="4812" spans="2:3" x14ac:dyDescent="0.3">
      <c r="B4812" t="s">
        <v>194</v>
      </c>
      <c r="C4812" t="str">
        <f>IF(ISNUMBER(FIND(B4812,'Full TS'!$R$2)),"YES","N/A")</f>
        <v>N/A</v>
      </c>
    </row>
    <row r="4813" spans="2:3" x14ac:dyDescent="0.3">
      <c r="B4813" t="s">
        <v>195</v>
      </c>
      <c r="C4813" t="str">
        <f>IF(ISNUMBER(FIND(B4813,'Full TS'!$R$2)),"YES","N/A")</f>
        <v>N/A</v>
      </c>
    </row>
    <row r="4814" spans="2:3" x14ac:dyDescent="0.3">
      <c r="B4814" t="s">
        <v>196</v>
      </c>
      <c r="C4814" t="str">
        <f>IF(ISNUMBER(FIND(B4814,'Full TS'!$R$2)),"YES","N/A")</f>
        <v>N/A</v>
      </c>
    </row>
    <row r="4815" spans="2:3" x14ac:dyDescent="0.3">
      <c r="B4815" t="s">
        <v>197</v>
      </c>
      <c r="C4815" t="str">
        <f>IF(ISNUMBER(FIND(B4815,'Full TS'!$R$2)),"YES","N/A")</f>
        <v>N/A</v>
      </c>
    </row>
    <row r="4816" spans="2:3" x14ac:dyDescent="0.3">
      <c r="B4816" t="s">
        <v>198</v>
      </c>
      <c r="C4816" t="str">
        <f>IF(ISNUMBER(FIND(B4816,'Full TS'!$R$2)),"YES","N/A")</f>
        <v>N/A</v>
      </c>
    </row>
    <row r="4817" spans="2:3" x14ac:dyDescent="0.3">
      <c r="B4817" t="s">
        <v>199</v>
      </c>
      <c r="C4817" t="str">
        <f>IF(ISNUMBER(FIND(B4817,'Full TS'!$R$2)),"YES","N/A")</f>
        <v>N/A</v>
      </c>
    </row>
    <row r="4818" spans="2:3" x14ac:dyDescent="0.3">
      <c r="B4818" t="s">
        <v>200</v>
      </c>
      <c r="C4818" t="str">
        <f>IF(ISNUMBER(FIND(B4818,'Full TS'!$R$2)),"YES","N/A")</f>
        <v>N/A</v>
      </c>
    </row>
    <row r="4819" spans="2:3" x14ac:dyDescent="0.3">
      <c r="B4819" t="s">
        <v>201</v>
      </c>
      <c r="C4819" t="str">
        <f>IF(ISNUMBER(FIND(B4819,'Full TS'!$R$2)),"YES","N/A")</f>
        <v>N/A</v>
      </c>
    </row>
    <row r="4820" spans="2:3" x14ac:dyDescent="0.3">
      <c r="B4820" t="s">
        <v>202</v>
      </c>
      <c r="C4820" t="str">
        <f>IF(ISNUMBER(FIND(B4820,'Full TS'!$R$2)),"YES","N/A")</f>
        <v>N/A</v>
      </c>
    </row>
    <row r="4821" spans="2:3" x14ac:dyDescent="0.3">
      <c r="B4821" t="s">
        <v>203</v>
      </c>
      <c r="C4821" t="str">
        <f>IF(ISNUMBER(FIND(B4821,'Full TS'!$R$2)),"YES","N/A")</f>
        <v>N/A</v>
      </c>
    </row>
    <row r="4822" spans="2:3" x14ac:dyDescent="0.3">
      <c r="B4822" t="s">
        <v>204</v>
      </c>
      <c r="C4822" t="str">
        <f>IF(ISNUMBER(FIND(B4822,'Full TS'!$R$2)),"YES","N/A")</f>
        <v>N/A</v>
      </c>
    </row>
    <row r="4823" spans="2:3" x14ac:dyDescent="0.3">
      <c r="B4823" t="s">
        <v>205</v>
      </c>
      <c r="C4823" t="str">
        <f>IF(ISNUMBER(FIND(B4823,'Full TS'!$R$2)),"YES","N/A")</f>
        <v>N/A</v>
      </c>
    </row>
    <row r="4824" spans="2:3" x14ac:dyDescent="0.3">
      <c r="B4824" t="s">
        <v>206</v>
      </c>
      <c r="C4824" t="str">
        <f>IF(ISNUMBER(FIND(B4824,'Full TS'!$R$2)),"YES","N/A")</f>
        <v>N/A</v>
      </c>
    </row>
    <row r="4825" spans="2:3" x14ac:dyDescent="0.3">
      <c r="B4825" t="s">
        <v>207</v>
      </c>
      <c r="C4825" t="str">
        <f>IF(ISNUMBER(FIND(B4825,'Full TS'!$R$2)),"YES","N/A")</f>
        <v>N/A</v>
      </c>
    </row>
    <row r="4826" spans="2:3" x14ac:dyDescent="0.3">
      <c r="B4826" t="s">
        <v>208</v>
      </c>
      <c r="C4826" t="str">
        <f>IF(ISNUMBER(FIND(B4826,'Full TS'!$R$2)),"YES","N/A")</f>
        <v>N/A</v>
      </c>
    </row>
    <row r="4827" spans="2:3" x14ac:dyDescent="0.3">
      <c r="B4827" t="s">
        <v>209</v>
      </c>
      <c r="C4827" t="str">
        <f>IF(ISNUMBER(FIND(B4827,'Full TS'!$R$2)),"YES","N/A")</f>
        <v>N/A</v>
      </c>
    </row>
    <row r="4828" spans="2:3" x14ac:dyDescent="0.3">
      <c r="B4828" t="s">
        <v>210</v>
      </c>
      <c r="C4828" t="str">
        <f>IF(ISNUMBER(FIND(B4828,'Full TS'!$R$2)),"YES","N/A")</f>
        <v>N/A</v>
      </c>
    </row>
    <row r="4829" spans="2:3" x14ac:dyDescent="0.3">
      <c r="B4829" t="s">
        <v>211</v>
      </c>
      <c r="C4829" t="str">
        <f>IF(ISNUMBER(FIND(B4829,'Full TS'!$R$2)),"YES","N/A")</f>
        <v>N/A</v>
      </c>
    </row>
    <row r="4830" spans="2:3" x14ac:dyDescent="0.3">
      <c r="B4830" t="s">
        <v>199</v>
      </c>
      <c r="C4830" t="str">
        <f>IF(ISNUMBER(FIND(B4830,'Full TS'!$R$2)),"YES","N/A")</f>
        <v>N/A</v>
      </c>
    </row>
    <row r="4831" spans="2:3" x14ac:dyDescent="0.3">
      <c r="B4831" t="s">
        <v>212</v>
      </c>
      <c r="C4831" t="str">
        <f>IF(ISNUMBER(FIND(B4831,'Full TS'!$R$2)),"YES","N/A")</f>
        <v>N/A</v>
      </c>
    </row>
    <row r="4832" spans="2:3" x14ac:dyDescent="0.3">
      <c r="B4832" t="s">
        <v>213</v>
      </c>
      <c r="C4832" t="str">
        <f>IF(ISNUMBER(FIND(B4832,'Full TS'!$R$2)),"YES","N/A")</f>
        <v>N/A</v>
      </c>
    </row>
    <row r="4833" spans="2:3" x14ac:dyDescent="0.3">
      <c r="B4833" t="s">
        <v>214</v>
      </c>
      <c r="C4833" t="str">
        <f>IF(ISNUMBER(FIND(B4833,'Full TS'!$R$2)),"YES","N/A")</f>
        <v>N/A</v>
      </c>
    </row>
    <row r="4834" spans="2:3" x14ac:dyDescent="0.3">
      <c r="B4834" t="s">
        <v>215</v>
      </c>
      <c r="C4834" t="str">
        <f>IF(ISNUMBER(FIND(B4834,'Full TS'!$R$2)),"YES","N/A")</f>
        <v>N/A</v>
      </c>
    </row>
    <row r="4835" spans="2:3" x14ac:dyDescent="0.3">
      <c r="B4835" t="s">
        <v>216</v>
      </c>
      <c r="C4835" t="str">
        <f>IF(ISNUMBER(FIND(B4835,'Full TS'!$R$2)),"YES","N/A")</f>
        <v>N/A</v>
      </c>
    </row>
    <row r="4836" spans="2:3" x14ac:dyDescent="0.3">
      <c r="B4836" t="s">
        <v>217</v>
      </c>
      <c r="C4836" t="str">
        <f>IF(ISNUMBER(FIND(B4836,'Full TS'!$R$2)),"YES","N/A")</f>
        <v>N/A</v>
      </c>
    </row>
    <row r="4837" spans="2:3" x14ac:dyDescent="0.3">
      <c r="B4837" t="s">
        <v>218</v>
      </c>
      <c r="C4837" t="str">
        <f>IF(ISNUMBER(FIND(B4837,'Full TS'!$R$2)),"YES","N/A")</f>
        <v>N/A</v>
      </c>
    </row>
    <row r="4838" spans="2:3" x14ac:dyDescent="0.3">
      <c r="B4838" t="s">
        <v>219</v>
      </c>
      <c r="C4838" t="str">
        <f>IF(ISNUMBER(FIND(B4838,'Full TS'!$R$2)),"YES","N/A")</f>
        <v>N/A</v>
      </c>
    </row>
    <row r="4839" spans="2:3" x14ac:dyDescent="0.3">
      <c r="B4839" t="s">
        <v>220</v>
      </c>
      <c r="C4839" t="str">
        <f>IF(ISNUMBER(FIND(B4839,'Full TS'!$R$2)),"YES","N/A")</f>
        <v>N/A</v>
      </c>
    </row>
    <row r="4840" spans="2:3" x14ac:dyDescent="0.3">
      <c r="B4840" t="s">
        <v>221</v>
      </c>
      <c r="C4840" t="str">
        <f>IF(ISNUMBER(FIND(B4840,'Full TS'!$R$2)),"YES","N/A")</f>
        <v>N/A</v>
      </c>
    </row>
    <row r="4841" spans="2:3" x14ac:dyDescent="0.3">
      <c r="B4841" t="s">
        <v>222</v>
      </c>
      <c r="C4841" t="str">
        <f>IF(ISNUMBER(FIND(B4841,'Full TS'!$R$2)),"YES","N/A")</f>
        <v>N/A</v>
      </c>
    </row>
    <row r="4842" spans="2:3" x14ac:dyDescent="0.3">
      <c r="B4842" t="s">
        <v>223</v>
      </c>
      <c r="C4842" t="str">
        <f>IF(ISNUMBER(FIND(B4842,'Full TS'!$R$2)),"YES","N/A")</f>
        <v>N/A</v>
      </c>
    </row>
    <row r="4843" spans="2:3" x14ac:dyDescent="0.3">
      <c r="B4843" t="s">
        <v>224</v>
      </c>
      <c r="C4843" t="str">
        <f>IF(ISNUMBER(FIND(B4843,'Full TS'!$R$2)),"YES","N/A")</f>
        <v>N/A</v>
      </c>
    </row>
    <row r="4844" spans="2:3" x14ac:dyDescent="0.3">
      <c r="B4844" t="s">
        <v>225</v>
      </c>
      <c r="C4844" t="str">
        <f>IF(ISNUMBER(FIND(B4844,'Full TS'!$R$2)),"YES","N/A")</f>
        <v>N/A</v>
      </c>
    </row>
    <row r="4845" spans="2:3" x14ac:dyDescent="0.3">
      <c r="B4845" t="s">
        <v>226</v>
      </c>
      <c r="C4845" t="str">
        <f>IF(ISNUMBER(FIND(B4845,'Full TS'!$R$2)),"YES","N/A")</f>
        <v>N/A</v>
      </c>
    </row>
    <row r="4848" spans="2:3" x14ac:dyDescent="0.3">
      <c r="B4848" t="s">
        <v>182</v>
      </c>
      <c r="C4848" t="s">
        <v>183</v>
      </c>
    </row>
    <row r="4849" spans="2:3" x14ac:dyDescent="0.3">
      <c r="B4849" t="s">
        <v>184</v>
      </c>
      <c r="C4849" t="str">
        <f>IF(ISNUMBER(FIND(B4849,'Full TS'!$R$2)),"YES","N/A")</f>
        <v>N/A</v>
      </c>
    </row>
    <row r="4850" spans="2:3" x14ac:dyDescent="0.3">
      <c r="B4850" t="s">
        <v>185</v>
      </c>
      <c r="C4850" t="str">
        <f>IF(ISNUMBER(FIND(B4850,'Full TS'!$R$2)),"YES","N/A")</f>
        <v>N/A</v>
      </c>
    </row>
    <row r="4851" spans="2:3" x14ac:dyDescent="0.3">
      <c r="B4851" t="s">
        <v>186</v>
      </c>
      <c r="C4851" t="str">
        <f>IF(ISNUMBER(FIND(B4851,'Full TS'!$R$2)),"YES","N/A")</f>
        <v>N/A</v>
      </c>
    </row>
    <row r="4852" spans="2:3" x14ac:dyDescent="0.3">
      <c r="B4852" t="s">
        <v>187</v>
      </c>
      <c r="C4852" t="str">
        <f>IF(ISNUMBER(FIND(B4852,'Full TS'!$R$2)),"YES","N/A")</f>
        <v>N/A</v>
      </c>
    </row>
    <row r="4853" spans="2:3" x14ac:dyDescent="0.3">
      <c r="B4853" t="s">
        <v>188</v>
      </c>
      <c r="C4853" t="str">
        <f>IF(ISNUMBER(FIND(B4853,'Full TS'!$R$2)),"YES","N/A")</f>
        <v>N/A</v>
      </c>
    </row>
    <row r="4854" spans="2:3" x14ac:dyDescent="0.3">
      <c r="B4854" t="s">
        <v>189</v>
      </c>
      <c r="C4854" t="str">
        <f>IF(ISNUMBER(FIND(B4854,'Full TS'!$R$2)),"YES","N/A")</f>
        <v>N/A</v>
      </c>
    </row>
    <row r="4855" spans="2:3" x14ac:dyDescent="0.3">
      <c r="B4855" t="s">
        <v>190</v>
      </c>
      <c r="C4855" t="str">
        <f>IF(ISNUMBER(FIND(B4855,'Full TS'!$R$2)),"YES","N/A")</f>
        <v>N/A</v>
      </c>
    </row>
    <row r="4856" spans="2:3" x14ac:dyDescent="0.3">
      <c r="B4856" t="s">
        <v>191</v>
      </c>
      <c r="C4856" t="str">
        <f>IF(ISNUMBER(FIND(B4856,'Full TS'!$R$2)),"YES","N/A")</f>
        <v>N/A</v>
      </c>
    </row>
    <row r="4857" spans="2:3" x14ac:dyDescent="0.3">
      <c r="B4857" t="s">
        <v>192</v>
      </c>
      <c r="C4857" t="str">
        <f>IF(ISNUMBER(FIND(B4857,'Full TS'!$R$2)),"YES","N/A")</f>
        <v>N/A</v>
      </c>
    </row>
    <row r="4858" spans="2:3" x14ac:dyDescent="0.3">
      <c r="B4858" t="s">
        <v>193</v>
      </c>
      <c r="C4858" t="str">
        <f>IF(ISNUMBER(FIND(B4858,'Full TS'!$R$2)),"YES","N/A")</f>
        <v>N/A</v>
      </c>
    </row>
    <row r="4859" spans="2:3" x14ac:dyDescent="0.3">
      <c r="B4859" t="s">
        <v>194</v>
      </c>
      <c r="C4859" t="str">
        <f>IF(ISNUMBER(FIND(B4859,'Full TS'!$R$2)),"YES","N/A")</f>
        <v>N/A</v>
      </c>
    </row>
    <row r="4860" spans="2:3" x14ac:dyDescent="0.3">
      <c r="B4860" t="s">
        <v>195</v>
      </c>
      <c r="C4860" t="str">
        <f>IF(ISNUMBER(FIND(B4860,'Full TS'!$R$2)),"YES","N/A")</f>
        <v>N/A</v>
      </c>
    </row>
    <row r="4861" spans="2:3" x14ac:dyDescent="0.3">
      <c r="B4861" t="s">
        <v>196</v>
      </c>
      <c r="C4861" t="str">
        <f>IF(ISNUMBER(FIND(B4861,'Full TS'!$R$2)),"YES","N/A")</f>
        <v>N/A</v>
      </c>
    </row>
    <row r="4862" spans="2:3" x14ac:dyDescent="0.3">
      <c r="B4862" t="s">
        <v>197</v>
      </c>
      <c r="C4862" t="str">
        <f>IF(ISNUMBER(FIND(B4862,'Full TS'!$R$2)),"YES","N/A")</f>
        <v>N/A</v>
      </c>
    </row>
    <row r="4863" spans="2:3" x14ac:dyDescent="0.3">
      <c r="B4863" t="s">
        <v>198</v>
      </c>
      <c r="C4863" t="str">
        <f>IF(ISNUMBER(FIND(B4863,'Full TS'!$R$2)),"YES","N/A")</f>
        <v>N/A</v>
      </c>
    </row>
    <row r="4864" spans="2:3" x14ac:dyDescent="0.3">
      <c r="B4864" t="s">
        <v>199</v>
      </c>
      <c r="C4864" t="str">
        <f>IF(ISNUMBER(FIND(B4864,'Full TS'!$R$2)),"YES","N/A")</f>
        <v>N/A</v>
      </c>
    </row>
    <row r="4865" spans="2:3" x14ac:dyDescent="0.3">
      <c r="B4865" t="s">
        <v>200</v>
      </c>
      <c r="C4865" t="str">
        <f>IF(ISNUMBER(FIND(B4865,'Full TS'!$R$2)),"YES","N/A")</f>
        <v>N/A</v>
      </c>
    </row>
    <row r="4866" spans="2:3" x14ac:dyDescent="0.3">
      <c r="B4866" t="s">
        <v>201</v>
      </c>
      <c r="C4866" t="str">
        <f>IF(ISNUMBER(FIND(B4866,'Full TS'!$R$2)),"YES","N/A")</f>
        <v>N/A</v>
      </c>
    </row>
    <row r="4867" spans="2:3" x14ac:dyDescent="0.3">
      <c r="B4867" t="s">
        <v>202</v>
      </c>
      <c r="C4867" t="str">
        <f>IF(ISNUMBER(FIND(B4867,'Full TS'!$R$2)),"YES","N/A")</f>
        <v>N/A</v>
      </c>
    </row>
    <row r="4868" spans="2:3" x14ac:dyDescent="0.3">
      <c r="B4868" t="s">
        <v>203</v>
      </c>
      <c r="C4868" t="str">
        <f>IF(ISNUMBER(FIND(B4868,'Full TS'!$R$2)),"YES","N/A")</f>
        <v>N/A</v>
      </c>
    </row>
    <row r="4869" spans="2:3" x14ac:dyDescent="0.3">
      <c r="B4869" t="s">
        <v>204</v>
      </c>
      <c r="C4869" t="str">
        <f>IF(ISNUMBER(FIND(B4869,'Full TS'!$R$2)),"YES","N/A")</f>
        <v>N/A</v>
      </c>
    </row>
    <row r="4870" spans="2:3" x14ac:dyDescent="0.3">
      <c r="B4870" t="s">
        <v>205</v>
      </c>
      <c r="C4870" t="str">
        <f>IF(ISNUMBER(FIND(B4870,'Full TS'!$R$2)),"YES","N/A")</f>
        <v>N/A</v>
      </c>
    </row>
    <row r="4871" spans="2:3" x14ac:dyDescent="0.3">
      <c r="B4871" t="s">
        <v>206</v>
      </c>
      <c r="C4871" t="str">
        <f>IF(ISNUMBER(FIND(B4871,'Full TS'!$R$2)),"YES","N/A")</f>
        <v>N/A</v>
      </c>
    </row>
    <row r="4872" spans="2:3" x14ac:dyDescent="0.3">
      <c r="B4872" t="s">
        <v>207</v>
      </c>
      <c r="C4872" t="str">
        <f>IF(ISNUMBER(FIND(B4872,'Full TS'!$R$2)),"YES","N/A")</f>
        <v>N/A</v>
      </c>
    </row>
    <row r="4873" spans="2:3" x14ac:dyDescent="0.3">
      <c r="B4873" t="s">
        <v>208</v>
      </c>
      <c r="C4873" t="str">
        <f>IF(ISNUMBER(FIND(B4873,'Full TS'!$R$2)),"YES","N/A")</f>
        <v>N/A</v>
      </c>
    </row>
    <row r="4874" spans="2:3" x14ac:dyDescent="0.3">
      <c r="B4874" t="s">
        <v>209</v>
      </c>
      <c r="C4874" t="str">
        <f>IF(ISNUMBER(FIND(B4874,'Full TS'!$R$2)),"YES","N/A")</f>
        <v>N/A</v>
      </c>
    </row>
    <row r="4875" spans="2:3" x14ac:dyDescent="0.3">
      <c r="B4875" t="s">
        <v>210</v>
      </c>
      <c r="C4875" t="str">
        <f>IF(ISNUMBER(FIND(B4875,'Full TS'!$R$2)),"YES","N/A")</f>
        <v>N/A</v>
      </c>
    </row>
    <row r="4876" spans="2:3" x14ac:dyDescent="0.3">
      <c r="B4876" t="s">
        <v>211</v>
      </c>
      <c r="C4876" t="str">
        <f>IF(ISNUMBER(FIND(B4876,'Full TS'!$R$2)),"YES","N/A")</f>
        <v>N/A</v>
      </c>
    </row>
    <row r="4877" spans="2:3" x14ac:dyDescent="0.3">
      <c r="B4877" t="s">
        <v>199</v>
      </c>
      <c r="C4877" t="str">
        <f>IF(ISNUMBER(FIND(B4877,'Full TS'!$R$2)),"YES","N/A")</f>
        <v>N/A</v>
      </c>
    </row>
    <row r="4878" spans="2:3" x14ac:dyDescent="0.3">
      <c r="B4878" t="s">
        <v>212</v>
      </c>
      <c r="C4878" t="str">
        <f>IF(ISNUMBER(FIND(B4878,'Full TS'!$R$2)),"YES","N/A")</f>
        <v>N/A</v>
      </c>
    </row>
    <row r="4879" spans="2:3" x14ac:dyDescent="0.3">
      <c r="B4879" t="s">
        <v>213</v>
      </c>
      <c r="C4879" t="str">
        <f>IF(ISNUMBER(FIND(B4879,'Full TS'!$R$2)),"YES","N/A")</f>
        <v>N/A</v>
      </c>
    </row>
    <row r="4880" spans="2:3" x14ac:dyDescent="0.3">
      <c r="B4880" t="s">
        <v>214</v>
      </c>
      <c r="C4880" t="str">
        <f>IF(ISNUMBER(FIND(B4880,'Full TS'!$R$2)),"YES","N/A")</f>
        <v>N/A</v>
      </c>
    </row>
    <row r="4881" spans="2:3" x14ac:dyDescent="0.3">
      <c r="B4881" t="s">
        <v>215</v>
      </c>
      <c r="C4881" t="str">
        <f>IF(ISNUMBER(FIND(B4881,'Full TS'!$R$2)),"YES","N/A")</f>
        <v>N/A</v>
      </c>
    </row>
    <row r="4882" spans="2:3" x14ac:dyDescent="0.3">
      <c r="B4882" t="s">
        <v>216</v>
      </c>
      <c r="C4882" t="str">
        <f>IF(ISNUMBER(FIND(B4882,'Full TS'!$R$2)),"YES","N/A")</f>
        <v>N/A</v>
      </c>
    </row>
    <row r="4883" spans="2:3" x14ac:dyDescent="0.3">
      <c r="B4883" t="s">
        <v>217</v>
      </c>
      <c r="C4883" t="str">
        <f>IF(ISNUMBER(FIND(B4883,'Full TS'!$R$2)),"YES","N/A")</f>
        <v>N/A</v>
      </c>
    </row>
    <row r="4884" spans="2:3" x14ac:dyDescent="0.3">
      <c r="B4884" t="s">
        <v>218</v>
      </c>
      <c r="C4884" t="str">
        <f>IF(ISNUMBER(FIND(B4884,'Full TS'!$R$2)),"YES","N/A")</f>
        <v>N/A</v>
      </c>
    </row>
    <row r="4885" spans="2:3" x14ac:dyDescent="0.3">
      <c r="B4885" t="s">
        <v>219</v>
      </c>
      <c r="C4885" t="str">
        <f>IF(ISNUMBER(FIND(B4885,'Full TS'!$R$2)),"YES","N/A")</f>
        <v>N/A</v>
      </c>
    </row>
    <row r="4886" spans="2:3" x14ac:dyDescent="0.3">
      <c r="B4886" t="s">
        <v>220</v>
      </c>
      <c r="C4886" t="str">
        <f>IF(ISNUMBER(FIND(B4886,'Full TS'!$R$2)),"YES","N/A")</f>
        <v>N/A</v>
      </c>
    </row>
    <row r="4887" spans="2:3" x14ac:dyDescent="0.3">
      <c r="B4887" t="s">
        <v>221</v>
      </c>
      <c r="C4887" t="str">
        <f>IF(ISNUMBER(FIND(B4887,'Full TS'!$R$2)),"YES","N/A")</f>
        <v>N/A</v>
      </c>
    </row>
    <row r="4888" spans="2:3" x14ac:dyDescent="0.3">
      <c r="B4888" t="s">
        <v>222</v>
      </c>
      <c r="C4888" t="str">
        <f>IF(ISNUMBER(FIND(B4888,'Full TS'!$R$2)),"YES","N/A")</f>
        <v>N/A</v>
      </c>
    </row>
    <row r="4889" spans="2:3" x14ac:dyDescent="0.3">
      <c r="B4889" t="s">
        <v>223</v>
      </c>
      <c r="C4889" t="str">
        <f>IF(ISNUMBER(FIND(B4889,'Full TS'!$R$2)),"YES","N/A")</f>
        <v>N/A</v>
      </c>
    </row>
    <row r="4890" spans="2:3" x14ac:dyDescent="0.3">
      <c r="B4890" t="s">
        <v>224</v>
      </c>
      <c r="C4890" t="str">
        <f>IF(ISNUMBER(FIND(B4890,'Full TS'!$R$2)),"YES","N/A")</f>
        <v>N/A</v>
      </c>
    </row>
    <row r="4891" spans="2:3" x14ac:dyDescent="0.3">
      <c r="B4891" t="s">
        <v>225</v>
      </c>
      <c r="C4891" t="str">
        <f>IF(ISNUMBER(FIND(B4891,'Full TS'!$R$2)),"YES","N/A")</f>
        <v>N/A</v>
      </c>
    </row>
    <row r="4892" spans="2:3" x14ac:dyDescent="0.3">
      <c r="B4892" t="s">
        <v>226</v>
      </c>
      <c r="C4892" t="str">
        <f>IF(ISNUMBER(FIND(B4892,'Full TS'!$R$2)),"YES","N/A")</f>
        <v>N/A</v>
      </c>
    </row>
    <row r="4895" spans="2:3" x14ac:dyDescent="0.3">
      <c r="B4895" t="s">
        <v>182</v>
      </c>
      <c r="C4895" t="s">
        <v>183</v>
      </c>
    </row>
    <row r="4896" spans="2:3" x14ac:dyDescent="0.3">
      <c r="B4896" t="s">
        <v>184</v>
      </c>
      <c r="C4896" t="str">
        <f>IF(ISNUMBER(FIND(B4896,'Full TS'!$R$2)),"YES","N/A")</f>
        <v>N/A</v>
      </c>
    </row>
    <row r="4897" spans="2:3" x14ac:dyDescent="0.3">
      <c r="B4897" t="s">
        <v>185</v>
      </c>
      <c r="C4897" t="str">
        <f>IF(ISNUMBER(FIND(B4897,'Full TS'!$R$2)),"YES","N/A")</f>
        <v>N/A</v>
      </c>
    </row>
    <row r="4898" spans="2:3" x14ac:dyDescent="0.3">
      <c r="B4898" t="s">
        <v>186</v>
      </c>
      <c r="C4898" t="str">
        <f>IF(ISNUMBER(FIND(B4898,'Full TS'!$R$2)),"YES","N/A")</f>
        <v>N/A</v>
      </c>
    </row>
    <row r="4899" spans="2:3" x14ac:dyDescent="0.3">
      <c r="B4899" t="s">
        <v>187</v>
      </c>
      <c r="C4899" t="str">
        <f>IF(ISNUMBER(FIND(B4899,'Full TS'!$R$2)),"YES","N/A")</f>
        <v>N/A</v>
      </c>
    </row>
    <row r="4900" spans="2:3" x14ac:dyDescent="0.3">
      <c r="B4900" t="s">
        <v>188</v>
      </c>
      <c r="C4900" t="str">
        <f>IF(ISNUMBER(FIND(B4900,'Full TS'!$R$2)),"YES","N/A")</f>
        <v>N/A</v>
      </c>
    </row>
    <row r="4901" spans="2:3" x14ac:dyDescent="0.3">
      <c r="B4901" t="s">
        <v>189</v>
      </c>
      <c r="C4901" t="str">
        <f>IF(ISNUMBER(FIND(B4901,'Full TS'!$R$2)),"YES","N/A")</f>
        <v>N/A</v>
      </c>
    </row>
    <row r="4902" spans="2:3" x14ac:dyDescent="0.3">
      <c r="B4902" t="s">
        <v>190</v>
      </c>
      <c r="C4902" t="str">
        <f>IF(ISNUMBER(FIND(B4902,'Full TS'!$R$2)),"YES","N/A")</f>
        <v>N/A</v>
      </c>
    </row>
    <row r="4903" spans="2:3" x14ac:dyDescent="0.3">
      <c r="B4903" t="s">
        <v>191</v>
      </c>
      <c r="C4903" t="str">
        <f>IF(ISNUMBER(FIND(B4903,'Full TS'!$R$2)),"YES","N/A")</f>
        <v>N/A</v>
      </c>
    </row>
    <row r="4904" spans="2:3" x14ac:dyDescent="0.3">
      <c r="B4904" t="s">
        <v>192</v>
      </c>
      <c r="C4904" t="str">
        <f>IF(ISNUMBER(FIND(B4904,'Full TS'!$R$2)),"YES","N/A")</f>
        <v>N/A</v>
      </c>
    </row>
    <row r="4905" spans="2:3" x14ac:dyDescent="0.3">
      <c r="B4905" t="s">
        <v>193</v>
      </c>
      <c r="C4905" t="str">
        <f>IF(ISNUMBER(FIND(B4905,'Full TS'!$R$2)),"YES","N/A")</f>
        <v>N/A</v>
      </c>
    </row>
    <row r="4906" spans="2:3" x14ac:dyDescent="0.3">
      <c r="B4906" t="s">
        <v>194</v>
      </c>
      <c r="C4906" t="str">
        <f>IF(ISNUMBER(FIND(B4906,'Full TS'!$R$2)),"YES","N/A")</f>
        <v>N/A</v>
      </c>
    </row>
    <row r="4907" spans="2:3" x14ac:dyDescent="0.3">
      <c r="B4907" t="s">
        <v>195</v>
      </c>
      <c r="C4907" t="str">
        <f>IF(ISNUMBER(FIND(B4907,'Full TS'!$R$2)),"YES","N/A")</f>
        <v>N/A</v>
      </c>
    </row>
    <row r="4908" spans="2:3" x14ac:dyDescent="0.3">
      <c r="B4908" t="s">
        <v>196</v>
      </c>
      <c r="C4908" t="str">
        <f>IF(ISNUMBER(FIND(B4908,'Full TS'!$R$2)),"YES","N/A")</f>
        <v>N/A</v>
      </c>
    </row>
    <row r="4909" spans="2:3" x14ac:dyDescent="0.3">
      <c r="B4909" t="s">
        <v>197</v>
      </c>
      <c r="C4909" t="str">
        <f>IF(ISNUMBER(FIND(B4909,'Full TS'!$R$2)),"YES","N/A")</f>
        <v>N/A</v>
      </c>
    </row>
    <row r="4910" spans="2:3" x14ac:dyDescent="0.3">
      <c r="B4910" t="s">
        <v>198</v>
      </c>
      <c r="C4910" t="str">
        <f>IF(ISNUMBER(FIND(B4910,'Full TS'!$R$2)),"YES","N/A")</f>
        <v>N/A</v>
      </c>
    </row>
    <row r="4911" spans="2:3" x14ac:dyDescent="0.3">
      <c r="B4911" t="s">
        <v>199</v>
      </c>
      <c r="C4911" t="str">
        <f>IF(ISNUMBER(FIND(B4911,'Full TS'!$R$2)),"YES","N/A")</f>
        <v>N/A</v>
      </c>
    </row>
    <row r="4912" spans="2:3" x14ac:dyDescent="0.3">
      <c r="B4912" t="s">
        <v>200</v>
      </c>
      <c r="C4912" t="str">
        <f>IF(ISNUMBER(FIND(B4912,'Full TS'!$R$2)),"YES","N/A")</f>
        <v>N/A</v>
      </c>
    </row>
    <row r="4913" spans="2:3" x14ac:dyDescent="0.3">
      <c r="B4913" t="s">
        <v>201</v>
      </c>
      <c r="C4913" t="str">
        <f>IF(ISNUMBER(FIND(B4913,'Full TS'!$R$2)),"YES","N/A")</f>
        <v>N/A</v>
      </c>
    </row>
    <row r="4914" spans="2:3" x14ac:dyDescent="0.3">
      <c r="B4914" t="s">
        <v>202</v>
      </c>
      <c r="C4914" t="str">
        <f>IF(ISNUMBER(FIND(B4914,'Full TS'!$R$2)),"YES","N/A")</f>
        <v>N/A</v>
      </c>
    </row>
    <row r="4915" spans="2:3" x14ac:dyDescent="0.3">
      <c r="B4915" t="s">
        <v>203</v>
      </c>
      <c r="C4915" t="str">
        <f>IF(ISNUMBER(FIND(B4915,'Full TS'!$R$2)),"YES","N/A")</f>
        <v>N/A</v>
      </c>
    </row>
    <row r="4916" spans="2:3" x14ac:dyDescent="0.3">
      <c r="B4916" t="s">
        <v>204</v>
      </c>
      <c r="C4916" t="str">
        <f>IF(ISNUMBER(FIND(B4916,'Full TS'!$R$2)),"YES","N/A")</f>
        <v>N/A</v>
      </c>
    </row>
    <row r="4917" spans="2:3" x14ac:dyDescent="0.3">
      <c r="B4917" t="s">
        <v>205</v>
      </c>
      <c r="C4917" t="str">
        <f>IF(ISNUMBER(FIND(B4917,'Full TS'!$R$2)),"YES","N/A")</f>
        <v>N/A</v>
      </c>
    </row>
    <row r="4918" spans="2:3" x14ac:dyDescent="0.3">
      <c r="B4918" t="s">
        <v>206</v>
      </c>
      <c r="C4918" t="str">
        <f>IF(ISNUMBER(FIND(B4918,'Full TS'!$R$2)),"YES","N/A")</f>
        <v>N/A</v>
      </c>
    </row>
    <row r="4919" spans="2:3" x14ac:dyDescent="0.3">
      <c r="B4919" t="s">
        <v>207</v>
      </c>
      <c r="C4919" t="str">
        <f>IF(ISNUMBER(FIND(B4919,'Full TS'!$R$2)),"YES","N/A")</f>
        <v>N/A</v>
      </c>
    </row>
    <row r="4920" spans="2:3" x14ac:dyDescent="0.3">
      <c r="B4920" t="s">
        <v>208</v>
      </c>
      <c r="C4920" t="str">
        <f>IF(ISNUMBER(FIND(B4920,'Full TS'!$R$2)),"YES","N/A")</f>
        <v>N/A</v>
      </c>
    </row>
    <row r="4921" spans="2:3" x14ac:dyDescent="0.3">
      <c r="B4921" t="s">
        <v>209</v>
      </c>
      <c r="C4921" t="str">
        <f>IF(ISNUMBER(FIND(B4921,'Full TS'!$R$2)),"YES","N/A")</f>
        <v>N/A</v>
      </c>
    </row>
    <row r="4922" spans="2:3" x14ac:dyDescent="0.3">
      <c r="B4922" t="s">
        <v>210</v>
      </c>
      <c r="C4922" t="str">
        <f>IF(ISNUMBER(FIND(B4922,'Full TS'!$R$2)),"YES","N/A")</f>
        <v>N/A</v>
      </c>
    </row>
    <row r="4923" spans="2:3" x14ac:dyDescent="0.3">
      <c r="B4923" t="s">
        <v>211</v>
      </c>
      <c r="C4923" t="str">
        <f>IF(ISNUMBER(FIND(B4923,'Full TS'!$R$2)),"YES","N/A")</f>
        <v>N/A</v>
      </c>
    </row>
    <row r="4924" spans="2:3" x14ac:dyDescent="0.3">
      <c r="B4924" t="s">
        <v>199</v>
      </c>
      <c r="C4924" t="str">
        <f>IF(ISNUMBER(FIND(B4924,'Full TS'!$R$2)),"YES","N/A")</f>
        <v>N/A</v>
      </c>
    </row>
    <row r="4925" spans="2:3" x14ac:dyDescent="0.3">
      <c r="B4925" t="s">
        <v>212</v>
      </c>
      <c r="C4925" t="str">
        <f>IF(ISNUMBER(FIND(B4925,'Full TS'!$R$2)),"YES","N/A")</f>
        <v>N/A</v>
      </c>
    </row>
    <row r="4926" spans="2:3" x14ac:dyDescent="0.3">
      <c r="B4926" t="s">
        <v>213</v>
      </c>
      <c r="C4926" t="str">
        <f>IF(ISNUMBER(FIND(B4926,'Full TS'!$R$2)),"YES","N/A")</f>
        <v>N/A</v>
      </c>
    </row>
    <row r="4927" spans="2:3" x14ac:dyDescent="0.3">
      <c r="B4927" t="s">
        <v>214</v>
      </c>
      <c r="C4927" t="str">
        <f>IF(ISNUMBER(FIND(B4927,'Full TS'!$R$2)),"YES","N/A")</f>
        <v>N/A</v>
      </c>
    </row>
    <row r="4928" spans="2:3" x14ac:dyDescent="0.3">
      <c r="B4928" t="s">
        <v>215</v>
      </c>
      <c r="C4928" t="str">
        <f>IF(ISNUMBER(FIND(B4928,'Full TS'!$R$2)),"YES","N/A")</f>
        <v>N/A</v>
      </c>
    </row>
    <row r="4929" spans="2:3" x14ac:dyDescent="0.3">
      <c r="B4929" t="s">
        <v>216</v>
      </c>
      <c r="C4929" t="str">
        <f>IF(ISNUMBER(FIND(B4929,'Full TS'!$R$2)),"YES","N/A")</f>
        <v>N/A</v>
      </c>
    </row>
    <row r="4930" spans="2:3" x14ac:dyDescent="0.3">
      <c r="B4930" t="s">
        <v>217</v>
      </c>
      <c r="C4930" t="str">
        <f>IF(ISNUMBER(FIND(B4930,'Full TS'!$R$2)),"YES","N/A")</f>
        <v>N/A</v>
      </c>
    </row>
    <row r="4931" spans="2:3" x14ac:dyDescent="0.3">
      <c r="B4931" t="s">
        <v>218</v>
      </c>
      <c r="C4931" t="str">
        <f>IF(ISNUMBER(FIND(B4931,'Full TS'!$R$2)),"YES","N/A")</f>
        <v>N/A</v>
      </c>
    </row>
    <row r="4932" spans="2:3" x14ac:dyDescent="0.3">
      <c r="B4932" t="s">
        <v>219</v>
      </c>
      <c r="C4932" t="str">
        <f>IF(ISNUMBER(FIND(B4932,'Full TS'!$R$2)),"YES","N/A")</f>
        <v>N/A</v>
      </c>
    </row>
    <row r="4933" spans="2:3" x14ac:dyDescent="0.3">
      <c r="B4933" t="s">
        <v>220</v>
      </c>
      <c r="C4933" t="str">
        <f>IF(ISNUMBER(FIND(B4933,'Full TS'!$R$2)),"YES","N/A")</f>
        <v>N/A</v>
      </c>
    </row>
    <row r="4934" spans="2:3" x14ac:dyDescent="0.3">
      <c r="B4934" t="s">
        <v>221</v>
      </c>
      <c r="C4934" t="str">
        <f>IF(ISNUMBER(FIND(B4934,'Full TS'!$R$2)),"YES","N/A")</f>
        <v>N/A</v>
      </c>
    </row>
    <row r="4935" spans="2:3" x14ac:dyDescent="0.3">
      <c r="B4935" t="s">
        <v>222</v>
      </c>
      <c r="C4935" t="str">
        <f>IF(ISNUMBER(FIND(B4935,'Full TS'!$R$2)),"YES","N/A")</f>
        <v>N/A</v>
      </c>
    </row>
    <row r="4936" spans="2:3" x14ac:dyDescent="0.3">
      <c r="B4936" t="s">
        <v>223</v>
      </c>
      <c r="C4936" t="str">
        <f>IF(ISNUMBER(FIND(B4936,'Full TS'!$R$2)),"YES","N/A")</f>
        <v>N/A</v>
      </c>
    </row>
    <row r="4937" spans="2:3" x14ac:dyDescent="0.3">
      <c r="B4937" t="s">
        <v>224</v>
      </c>
      <c r="C4937" t="str">
        <f>IF(ISNUMBER(FIND(B4937,'Full TS'!$R$2)),"YES","N/A")</f>
        <v>N/A</v>
      </c>
    </row>
    <row r="4938" spans="2:3" x14ac:dyDescent="0.3">
      <c r="B4938" t="s">
        <v>225</v>
      </c>
      <c r="C4938" t="str">
        <f>IF(ISNUMBER(FIND(B4938,'Full TS'!$R$2)),"YES","N/A")</f>
        <v>N/A</v>
      </c>
    </row>
    <row r="4939" spans="2:3" x14ac:dyDescent="0.3">
      <c r="B4939" t="s">
        <v>226</v>
      </c>
      <c r="C4939" t="str">
        <f>IF(ISNUMBER(FIND(B4939,'Full TS'!$R$2)),"YES","N/A")</f>
        <v>N/A</v>
      </c>
    </row>
    <row r="4942" spans="2:3" x14ac:dyDescent="0.3">
      <c r="B4942" t="s">
        <v>182</v>
      </c>
      <c r="C4942" t="s">
        <v>183</v>
      </c>
    </row>
    <row r="4943" spans="2:3" x14ac:dyDescent="0.3">
      <c r="B4943" t="s">
        <v>184</v>
      </c>
      <c r="C4943" t="str">
        <f>IF(ISNUMBER(FIND(B4943,'Full TS'!$R$2)),"YES","N/A")</f>
        <v>N/A</v>
      </c>
    </row>
    <row r="4944" spans="2:3" x14ac:dyDescent="0.3">
      <c r="B4944" t="s">
        <v>185</v>
      </c>
      <c r="C4944" t="str">
        <f>IF(ISNUMBER(FIND(B4944,'Full TS'!$R$2)),"YES","N/A")</f>
        <v>N/A</v>
      </c>
    </row>
    <row r="4945" spans="2:3" x14ac:dyDescent="0.3">
      <c r="B4945" t="s">
        <v>186</v>
      </c>
      <c r="C4945" t="str">
        <f>IF(ISNUMBER(FIND(B4945,'Full TS'!$R$2)),"YES","N/A")</f>
        <v>N/A</v>
      </c>
    </row>
    <row r="4946" spans="2:3" x14ac:dyDescent="0.3">
      <c r="B4946" t="s">
        <v>187</v>
      </c>
      <c r="C4946" t="str">
        <f>IF(ISNUMBER(FIND(B4946,'Full TS'!$R$2)),"YES","N/A")</f>
        <v>N/A</v>
      </c>
    </row>
    <row r="4947" spans="2:3" x14ac:dyDescent="0.3">
      <c r="B4947" t="s">
        <v>188</v>
      </c>
      <c r="C4947" t="str">
        <f>IF(ISNUMBER(FIND(B4947,'Full TS'!$R$2)),"YES","N/A")</f>
        <v>N/A</v>
      </c>
    </row>
    <row r="4948" spans="2:3" x14ac:dyDescent="0.3">
      <c r="B4948" t="s">
        <v>189</v>
      </c>
      <c r="C4948" t="str">
        <f>IF(ISNUMBER(FIND(B4948,'Full TS'!$R$2)),"YES","N/A")</f>
        <v>N/A</v>
      </c>
    </row>
    <row r="4949" spans="2:3" x14ac:dyDescent="0.3">
      <c r="B4949" t="s">
        <v>190</v>
      </c>
      <c r="C4949" t="str">
        <f>IF(ISNUMBER(FIND(B4949,'Full TS'!$R$2)),"YES","N/A")</f>
        <v>N/A</v>
      </c>
    </row>
    <row r="4950" spans="2:3" x14ac:dyDescent="0.3">
      <c r="B4950" t="s">
        <v>191</v>
      </c>
      <c r="C4950" t="str">
        <f>IF(ISNUMBER(FIND(B4950,'Full TS'!$R$2)),"YES","N/A")</f>
        <v>N/A</v>
      </c>
    </row>
    <row r="4951" spans="2:3" x14ac:dyDescent="0.3">
      <c r="B4951" t="s">
        <v>192</v>
      </c>
      <c r="C4951" t="str">
        <f>IF(ISNUMBER(FIND(B4951,'Full TS'!$R$2)),"YES","N/A")</f>
        <v>N/A</v>
      </c>
    </row>
    <row r="4952" spans="2:3" x14ac:dyDescent="0.3">
      <c r="B4952" t="s">
        <v>193</v>
      </c>
      <c r="C4952" t="str">
        <f>IF(ISNUMBER(FIND(B4952,'Full TS'!$R$2)),"YES","N/A")</f>
        <v>N/A</v>
      </c>
    </row>
    <row r="4953" spans="2:3" x14ac:dyDescent="0.3">
      <c r="B4953" t="s">
        <v>194</v>
      </c>
      <c r="C4953" t="str">
        <f>IF(ISNUMBER(FIND(B4953,'Full TS'!$R$2)),"YES","N/A")</f>
        <v>N/A</v>
      </c>
    </row>
    <row r="4954" spans="2:3" x14ac:dyDescent="0.3">
      <c r="B4954" t="s">
        <v>195</v>
      </c>
      <c r="C4954" t="str">
        <f>IF(ISNUMBER(FIND(B4954,'Full TS'!$R$2)),"YES","N/A")</f>
        <v>N/A</v>
      </c>
    </row>
    <row r="4955" spans="2:3" x14ac:dyDescent="0.3">
      <c r="B4955" t="s">
        <v>196</v>
      </c>
      <c r="C4955" t="str">
        <f>IF(ISNUMBER(FIND(B4955,'Full TS'!$R$2)),"YES","N/A")</f>
        <v>N/A</v>
      </c>
    </row>
    <row r="4956" spans="2:3" x14ac:dyDescent="0.3">
      <c r="B4956" t="s">
        <v>197</v>
      </c>
      <c r="C4956" t="str">
        <f>IF(ISNUMBER(FIND(B4956,'Full TS'!$R$2)),"YES","N/A")</f>
        <v>N/A</v>
      </c>
    </row>
    <row r="4957" spans="2:3" x14ac:dyDescent="0.3">
      <c r="B4957" t="s">
        <v>198</v>
      </c>
      <c r="C4957" t="str">
        <f>IF(ISNUMBER(FIND(B4957,'Full TS'!$R$2)),"YES","N/A")</f>
        <v>N/A</v>
      </c>
    </row>
    <row r="4958" spans="2:3" x14ac:dyDescent="0.3">
      <c r="B4958" t="s">
        <v>199</v>
      </c>
      <c r="C4958" t="str">
        <f>IF(ISNUMBER(FIND(B4958,'Full TS'!$R$2)),"YES","N/A")</f>
        <v>N/A</v>
      </c>
    </row>
    <row r="4959" spans="2:3" x14ac:dyDescent="0.3">
      <c r="B4959" t="s">
        <v>200</v>
      </c>
      <c r="C4959" t="str">
        <f>IF(ISNUMBER(FIND(B4959,'Full TS'!$R$2)),"YES","N/A")</f>
        <v>N/A</v>
      </c>
    </row>
    <row r="4960" spans="2:3" x14ac:dyDescent="0.3">
      <c r="B4960" t="s">
        <v>201</v>
      </c>
      <c r="C4960" t="str">
        <f>IF(ISNUMBER(FIND(B4960,'Full TS'!$R$2)),"YES","N/A")</f>
        <v>N/A</v>
      </c>
    </row>
    <row r="4961" spans="2:3" x14ac:dyDescent="0.3">
      <c r="B4961" t="s">
        <v>202</v>
      </c>
      <c r="C4961" t="str">
        <f>IF(ISNUMBER(FIND(B4961,'Full TS'!$R$2)),"YES","N/A")</f>
        <v>N/A</v>
      </c>
    </row>
    <row r="4962" spans="2:3" x14ac:dyDescent="0.3">
      <c r="B4962" t="s">
        <v>203</v>
      </c>
      <c r="C4962" t="str">
        <f>IF(ISNUMBER(FIND(B4962,'Full TS'!$R$2)),"YES","N/A")</f>
        <v>N/A</v>
      </c>
    </row>
    <row r="4963" spans="2:3" x14ac:dyDescent="0.3">
      <c r="B4963" t="s">
        <v>204</v>
      </c>
      <c r="C4963" t="str">
        <f>IF(ISNUMBER(FIND(B4963,'Full TS'!$R$2)),"YES","N/A")</f>
        <v>N/A</v>
      </c>
    </row>
    <row r="4964" spans="2:3" x14ac:dyDescent="0.3">
      <c r="B4964" t="s">
        <v>205</v>
      </c>
      <c r="C4964" t="str">
        <f>IF(ISNUMBER(FIND(B4964,'Full TS'!$R$2)),"YES","N/A")</f>
        <v>N/A</v>
      </c>
    </row>
    <row r="4965" spans="2:3" x14ac:dyDescent="0.3">
      <c r="B4965" t="s">
        <v>206</v>
      </c>
      <c r="C4965" t="str">
        <f>IF(ISNUMBER(FIND(B4965,'Full TS'!$R$2)),"YES","N/A")</f>
        <v>N/A</v>
      </c>
    </row>
    <row r="4966" spans="2:3" x14ac:dyDescent="0.3">
      <c r="B4966" t="s">
        <v>207</v>
      </c>
      <c r="C4966" t="str">
        <f>IF(ISNUMBER(FIND(B4966,'Full TS'!$R$2)),"YES","N/A")</f>
        <v>N/A</v>
      </c>
    </row>
    <row r="4967" spans="2:3" x14ac:dyDescent="0.3">
      <c r="B4967" t="s">
        <v>208</v>
      </c>
      <c r="C4967" t="str">
        <f>IF(ISNUMBER(FIND(B4967,'Full TS'!$R$2)),"YES","N/A")</f>
        <v>N/A</v>
      </c>
    </row>
    <row r="4968" spans="2:3" x14ac:dyDescent="0.3">
      <c r="B4968" t="s">
        <v>209</v>
      </c>
      <c r="C4968" t="str">
        <f>IF(ISNUMBER(FIND(B4968,'Full TS'!$R$2)),"YES","N/A")</f>
        <v>N/A</v>
      </c>
    </row>
    <row r="4969" spans="2:3" x14ac:dyDescent="0.3">
      <c r="B4969" t="s">
        <v>210</v>
      </c>
      <c r="C4969" t="str">
        <f>IF(ISNUMBER(FIND(B4969,'Full TS'!$R$2)),"YES","N/A")</f>
        <v>N/A</v>
      </c>
    </row>
    <row r="4970" spans="2:3" x14ac:dyDescent="0.3">
      <c r="B4970" t="s">
        <v>211</v>
      </c>
      <c r="C4970" t="str">
        <f>IF(ISNUMBER(FIND(B4970,'Full TS'!$R$2)),"YES","N/A")</f>
        <v>N/A</v>
      </c>
    </row>
    <row r="4971" spans="2:3" x14ac:dyDescent="0.3">
      <c r="B4971" t="s">
        <v>199</v>
      </c>
      <c r="C4971" t="str">
        <f>IF(ISNUMBER(FIND(B4971,'Full TS'!$R$2)),"YES","N/A")</f>
        <v>N/A</v>
      </c>
    </row>
    <row r="4972" spans="2:3" x14ac:dyDescent="0.3">
      <c r="B4972" t="s">
        <v>212</v>
      </c>
      <c r="C4972" t="str">
        <f>IF(ISNUMBER(FIND(B4972,'Full TS'!$R$2)),"YES","N/A")</f>
        <v>N/A</v>
      </c>
    </row>
    <row r="4973" spans="2:3" x14ac:dyDescent="0.3">
      <c r="B4973" t="s">
        <v>213</v>
      </c>
      <c r="C4973" t="str">
        <f>IF(ISNUMBER(FIND(B4973,'Full TS'!$R$2)),"YES","N/A")</f>
        <v>N/A</v>
      </c>
    </row>
    <row r="4974" spans="2:3" x14ac:dyDescent="0.3">
      <c r="B4974" t="s">
        <v>214</v>
      </c>
      <c r="C4974" t="str">
        <f>IF(ISNUMBER(FIND(B4974,'Full TS'!$R$2)),"YES","N/A")</f>
        <v>N/A</v>
      </c>
    </row>
    <row r="4975" spans="2:3" x14ac:dyDescent="0.3">
      <c r="B4975" t="s">
        <v>215</v>
      </c>
      <c r="C4975" t="str">
        <f>IF(ISNUMBER(FIND(B4975,'Full TS'!$R$2)),"YES","N/A")</f>
        <v>N/A</v>
      </c>
    </row>
    <row r="4976" spans="2:3" x14ac:dyDescent="0.3">
      <c r="B4976" t="s">
        <v>216</v>
      </c>
      <c r="C4976" t="str">
        <f>IF(ISNUMBER(FIND(B4976,'Full TS'!$R$2)),"YES","N/A")</f>
        <v>N/A</v>
      </c>
    </row>
    <row r="4977" spans="2:3" x14ac:dyDescent="0.3">
      <c r="B4977" t="s">
        <v>217</v>
      </c>
      <c r="C4977" t="str">
        <f>IF(ISNUMBER(FIND(B4977,'Full TS'!$R$2)),"YES","N/A")</f>
        <v>N/A</v>
      </c>
    </row>
    <row r="4978" spans="2:3" x14ac:dyDescent="0.3">
      <c r="B4978" t="s">
        <v>218</v>
      </c>
      <c r="C4978" t="str">
        <f>IF(ISNUMBER(FIND(B4978,'Full TS'!$R$2)),"YES","N/A")</f>
        <v>N/A</v>
      </c>
    </row>
    <row r="4979" spans="2:3" x14ac:dyDescent="0.3">
      <c r="B4979" t="s">
        <v>219</v>
      </c>
      <c r="C4979" t="str">
        <f>IF(ISNUMBER(FIND(B4979,'Full TS'!$R$2)),"YES","N/A")</f>
        <v>N/A</v>
      </c>
    </row>
    <row r="4980" spans="2:3" x14ac:dyDescent="0.3">
      <c r="B4980" t="s">
        <v>220</v>
      </c>
      <c r="C4980" t="str">
        <f>IF(ISNUMBER(FIND(B4980,'Full TS'!$R$2)),"YES","N/A")</f>
        <v>N/A</v>
      </c>
    </row>
    <row r="4981" spans="2:3" x14ac:dyDescent="0.3">
      <c r="B4981" t="s">
        <v>221</v>
      </c>
      <c r="C4981" t="str">
        <f>IF(ISNUMBER(FIND(B4981,'Full TS'!$R$2)),"YES","N/A")</f>
        <v>N/A</v>
      </c>
    </row>
    <row r="4982" spans="2:3" x14ac:dyDescent="0.3">
      <c r="B4982" t="s">
        <v>222</v>
      </c>
      <c r="C4982" t="str">
        <f>IF(ISNUMBER(FIND(B4982,'Full TS'!$R$2)),"YES","N/A")</f>
        <v>N/A</v>
      </c>
    </row>
    <row r="4983" spans="2:3" x14ac:dyDescent="0.3">
      <c r="B4983" t="s">
        <v>223</v>
      </c>
      <c r="C4983" t="str">
        <f>IF(ISNUMBER(FIND(B4983,'Full TS'!$R$2)),"YES","N/A")</f>
        <v>N/A</v>
      </c>
    </row>
    <row r="4984" spans="2:3" x14ac:dyDescent="0.3">
      <c r="B4984" t="s">
        <v>224</v>
      </c>
      <c r="C4984" t="str">
        <f>IF(ISNUMBER(FIND(B4984,'Full TS'!$R$2)),"YES","N/A")</f>
        <v>N/A</v>
      </c>
    </row>
    <row r="4985" spans="2:3" x14ac:dyDescent="0.3">
      <c r="B4985" t="s">
        <v>225</v>
      </c>
      <c r="C4985" t="str">
        <f>IF(ISNUMBER(FIND(B4985,'Full TS'!$R$2)),"YES","N/A")</f>
        <v>N/A</v>
      </c>
    </row>
    <row r="4986" spans="2:3" x14ac:dyDescent="0.3">
      <c r="B4986" t="s">
        <v>226</v>
      </c>
      <c r="C4986" t="str">
        <f>IF(ISNUMBER(FIND(B4986,'Full TS'!$R$2)),"YES","N/A")</f>
        <v>N/A</v>
      </c>
    </row>
    <row r="4989" spans="2:3" x14ac:dyDescent="0.3">
      <c r="B4989" t="s">
        <v>182</v>
      </c>
      <c r="C4989" t="s">
        <v>183</v>
      </c>
    </row>
    <row r="4990" spans="2:3" x14ac:dyDescent="0.3">
      <c r="B4990" t="s">
        <v>184</v>
      </c>
      <c r="C4990" t="str">
        <f>IF(ISNUMBER(FIND(B4990,'Full TS'!$R$2)),"YES","N/A")</f>
        <v>N/A</v>
      </c>
    </row>
    <row r="4991" spans="2:3" x14ac:dyDescent="0.3">
      <c r="B4991" t="s">
        <v>185</v>
      </c>
      <c r="C4991" t="str">
        <f>IF(ISNUMBER(FIND(B4991,'Full TS'!$R$2)),"YES","N/A")</f>
        <v>N/A</v>
      </c>
    </row>
    <row r="4992" spans="2:3" x14ac:dyDescent="0.3">
      <c r="B4992" t="s">
        <v>186</v>
      </c>
      <c r="C4992" t="str">
        <f>IF(ISNUMBER(FIND(B4992,'Full TS'!$R$2)),"YES","N/A")</f>
        <v>N/A</v>
      </c>
    </row>
    <row r="4993" spans="2:3" x14ac:dyDescent="0.3">
      <c r="B4993" t="s">
        <v>187</v>
      </c>
      <c r="C4993" t="str">
        <f>IF(ISNUMBER(FIND(B4993,'Full TS'!$R$2)),"YES","N/A")</f>
        <v>N/A</v>
      </c>
    </row>
    <row r="4994" spans="2:3" x14ac:dyDescent="0.3">
      <c r="B4994" t="s">
        <v>188</v>
      </c>
      <c r="C4994" t="str">
        <f>IF(ISNUMBER(FIND(B4994,'Full TS'!$R$2)),"YES","N/A")</f>
        <v>N/A</v>
      </c>
    </row>
    <row r="4995" spans="2:3" x14ac:dyDescent="0.3">
      <c r="B4995" t="s">
        <v>189</v>
      </c>
      <c r="C4995" t="str">
        <f>IF(ISNUMBER(FIND(B4995,'Full TS'!$R$2)),"YES","N/A")</f>
        <v>N/A</v>
      </c>
    </row>
    <row r="4996" spans="2:3" x14ac:dyDescent="0.3">
      <c r="B4996" t="s">
        <v>190</v>
      </c>
      <c r="C4996" t="str">
        <f>IF(ISNUMBER(FIND(B4996,'Full TS'!$R$2)),"YES","N/A")</f>
        <v>N/A</v>
      </c>
    </row>
    <row r="4997" spans="2:3" x14ac:dyDescent="0.3">
      <c r="B4997" t="s">
        <v>191</v>
      </c>
      <c r="C4997" t="str">
        <f>IF(ISNUMBER(FIND(B4997,'Full TS'!$R$2)),"YES","N/A")</f>
        <v>N/A</v>
      </c>
    </row>
    <row r="4998" spans="2:3" x14ac:dyDescent="0.3">
      <c r="B4998" t="s">
        <v>192</v>
      </c>
      <c r="C4998" t="str">
        <f>IF(ISNUMBER(FIND(B4998,'Full TS'!$R$2)),"YES","N/A")</f>
        <v>N/A</v>
      </c>
    </row>
    <row r="4999" spans="2:3" x14ac:dyDescent="0.3">
      <c r="B4999" t="s">
        <v>193</v>
      </c>
      <c r="C4999" t="str">
        <f>IF(ISNUMBER(FIND(B4999,'Full TS'!$R$2)),"YES","N/A")</f>
        <v>N/A</v>
      </c>
    </row>
    <row r="5000" spans="2:3" x14ac:dyDescent="0.3">
      <c r="B5000" t="s">
        <v>194</v>
      </c>
      <c r="C5000" t="str">
        <f>IF(ISNUMBER(FIND(B5000,'Full TS'!$R$2)),"YES","N/A")</f>
        <v>N/A</v>
      </c>
    </row>
    <row r="5001" spans="2:3" x14ac:dyDescent="0.3">
      <c r="B5001" t="s">
        <v>195</v>
      </c>
      <c r="C5001" t="str">
        <f>IF(ISNUMBER(FIND(B5001,'Full TS'!$R$2)),"YES","N/A")</f>
        <v>N/A</v>
      </c>
    </row>
    <row r="5002" spans="2:3" x14ac:dyDescent="0.3">
      <c r="B5002" t="s">
        <v>196</v>
      </c>
      <c r="C5002" t="str">
        <f>IF(ISNUMBER(FIND(B5002,'Full TS'!$R$2)),"YES","N/A")</f>
        <v>N/A</v>
      </c>
    </row>
    <row r="5003" spans="2:3" x14ac:dyDescent="0.3">
      <c r="B5003" t="s">
        <v>197</v>
      </c>
      <c r="C5003" t="str">
        <f>IF(ISNUMBER(FIND(B5003,'Full TS'!$R$2)),"YES","N/A")</f>
        <v>N/A</v>
      </c>
    </row>
    <row r="5004" spans="2:3" x14ac:dyDescent="0.3">
      <c r="B5004" t="s">
        <v>198</v>
      </c>
      <c r="C5004" t="str">
        <f>IF(ISNUMBER(FIND(B5004,'Full TS'!$R$2)),"YES","N/A")</f>
        <v>N/A</v>
      </c>
    </row>
    <row r="5005" spans="2:3" x14ac:dyDescent="0.3">
      <c r="B5005" t="s">
        <v>199</v>
      </c>
      <c r="C5005" t="str">
        <f>IF(ISNUMBER(FIND(B5005,'Full TS'!$R$2)),"YES","N/A")</f>
        <v>N/A</v>
      </c>
    </row>
    <row r="5006" spans="2:3" x14ac:dyDescent="0.3">
      <c r="B5006" t="s">
        <v>200</v>
      </c>
      <c r="C5006" t="str">
        <f>IF(ISNUMBER(FIND(B5006,'Full TS'!$R$2)),"YES","N/A")</f>
        <v>N/A</v>
      </c>
    </row>
    <row r="5007" spans="2:3" x14ac:dyDescent="0.3">
      <c r="B5007" t="s">
        <v>201</v>
      </c>
      <c r="C5007" t="str">
        <f>IF(ISNUMBER(FIND(B5007,'Full TS'!$R$2)),"YES","N/A")</f>
        <v>N/A</v>
      </c>
    </row>
    <row r="5008" spans="2:3" x14ac:dyDescent="0.3">
      <c r="B5008" t="s">
        <v>202</v>
      </c>
      <c r="C5008" t="str">
        <f>IF(ISNUMBER(FIND(B5008,'Full TS'!$R$2)),"YES","N/A")</f>
        <v>N/A</v>
      </c>
    </row>
    <row r="5009" spans="2:3" x14ac:dyDescent="0.3">
      <c r="B5009" t="s">
        <v>203</v>
      </c>
      <c r="C5009" t="str">
        <f>IF(ISNUMBER(FIND(B5009,'Full TS'!$R$2)),"YES","N/A")</f>
        <v>N/A</v>
      </c>
    </row>
    <row r="5010" spans="2:3" x14ac:dyDescent="0.3">
      <c r="B5010" t="s">
        <v>204</v>
      </c>
      <c r="C5010" t="str">
        <f>IF(ISNUMBER(FIND(B5010,'Full TS'!$R$2)),"YES","N/A")</f>
        <v>N/A</v>
      </c>
    </row>
    <row r="5011" spans="2:3" x14ac:dyDescent="0.3">
      <c r="B5011" t="s">
        <v>205</v>
      </c>
      <c r="C5011" t="str">
        <f>IF(ISNUMBER(FIND(B5011,'Full TS'!$R$2)),"YES","N/A")</f>
        <v>N/A</v>
      </c>
    </row>
    <row r="5012" spans="2:3" x14ac:dyDescent="0.3">
      <c r="B5012" t="s">
        <v>206</v>
      </c>
      <c r="C5012" t="str">
        <f>IF(ISNUMBER(FIND(B5012,'Full TS'!$R$2)),"YES","N/A")</f>
        <v>N/A</v>
      </c>
    </row>
    <row r="5013" spans="2:3" x14ac:dyDescent="0.3">
      <c r="B5013" t="s">
        <v>207</v>
      </c>
      <c r="C5013" t="str">
        <f>IF(ISNUMBER(FIND(B5013,'Full TS'!$R$2)),"YES","N/A")</f>
        <v>N/A</v>
      </c>
    </row>
    <row r="5014" spans="2:3" x14ac:dyDescent="0.3">
      <c r="B5014" t="s">
        <v>208</v>
      </c>
      <c r="C5014" t="str">
        <f>IF(ISNUMBER(FIND(B5014,'Full TS'!$R$2)),"YES","N/A")</f>
        <v>N/A</v>
      </c>
    </row>
    <row r="5015" spans="2:3" x14ac:dyDescent="0.3">
      <c r="B5015" t="s">
        <v>209</v>
      </c>
      <c r="C5015" t="str">
        <f>IF(ISNUMBER(FIND(B5015,'Full TS'!$R$2)),"YES","N/A")</f>
        <v>N/A</v>
      </c>
    </row>
    <row r="5016" spans="2:3" x14ac:dyDescent="0.3">
      <c r="B5016" t="s">
        <v>210</v>
      </c>
      <c r="C5016" t="str">
        <f>IF(ISNUMBER(FIND(B5016,'Full TS'!$R$2)),"YES","N/A")</f>
        <v>N/A</v>
      </c>
    </row>
    <row r="5017" spans="2:3" x14ac:dyDescent="0.3">
      <c r="B5017" t="s">
        <v>211</v>
      </c>
      <c r="C5017" t="str">
        <f>IF(ISNUMBER(FIND(B5017,'Full TS'!$R$2)),"YES","N/A")</f>
        <v>N/A</v>
      </c>
    </row>
    <row r="5018" spans="2:3" x14ac:dyDescent="0.3">
      <c r="B5018" t="s">
        <v>199</v>
      </c>
      <c r="C5018" t="str">
        <f>IF(ISNUMBER(FIND(B5018,'Full TS'!$R$2)),"YES","N/A")</f>
        <v>N/A</v>
      </c>
    </row>
    <row r="5019" spans="2:3" x14ac:dyDescent="0.3">
      <c r="B5019" t="s">
        <v>212</v>
      </c>
      <c r="C5019" t="str">
        <f>IF(ISNUMBER(FIND(B5019,'Full TS'!$R$2)),"YES","N/A")</f>
        <v>N/A</v>
      </c>
    </row>
    <row r="5020" spans="2:3" x14ac:dyDescent="0.3">
      <c r="B5020" t="s">
        <v>213</v>
      </c>
      <c r="C5020" t="str">
        <f>IF(ISNUMBER(FIND(B5020,'Full TS'!$R$2)),"YES","N/A")</f>
        <v>N/A</v>
      </c>
    </row>
    <row r="5021" spans="2:3" x14ac:dyDescent="0.3">
      <c r="B5021" t="s">
        <v>214</v>
      </c>
      <c r="C5021" t="str">
        <f>IF(ISNUMBER(FIND(B5021,'Full TS'!$R$2)),"YES","N/A")</f>
        <v>N/A</v>
      </c>
    </row>
    <row r="5022" spans="2:3" x14ac:dyDescent="0.3">
      <c r="B5022" t="s">
        <v>215</v>
      </c>
      <c r="C5022" t="str">
        <f>IF(ISNUMBER(FIND(B5022,'Full TS'!$R$2)),"YES","N/A")</f>
        <v>N/A</v>
      </c>
    </row>
    <row r="5023" spans="2:3" x14ac:dyDescent="0.3">
      <c r="B5023" t="s">
        <v>216</v>
      </c>
      <c r="C5023" t="str">
        <f>IF(ISNUMBER(FIND(B5023,'Full TS'!$R$2)),"YES","N/A")</f>
        <v>N/A</v>
      </c>
    </row>
    <row r="5024" spans="2:3" x14ac:dyDescent="0.3">
      <c r="B5024" t="s">
        <v>217</v>
      </c>
      <c r="C5024" t="str">
        <f>IF(ISNUMBER(FIND(B5024,'Full TS'!$R$2)),"YES","N/A")</f>
        <v>N/A</v>
      </c>
    </row>
    <row r="5025" spans="2:3" x14ac:dyDescent="0.3">
      <c r="B5025" t="s">
        <v>218</v>
      </c>
      <c r="C5025" t="str">
        <f>IF(ISNUMBER(FIND(B5025,'Full TS'!$R$2)),"YES","N/A")</f>
        <v>N/A</v>
      </c>
    </row>
    <row r="5026" spans="2:3" x14ac:dyDescent="0.3">
      <c r="B5026" t="s">
        <v>219</v>
      </c>
      <c r="C5026" t="str">
        <f>IF(ISNUMBER(FIND(B5026,'Full TS'!$R$2)),"YES","N/A")</f>
        <v>N/A</v>
      </c>
    </row>
    <row r="5027" spans="2:3" x14ac:dyDescent="0.3">
      <c r="B5027" t="s">
        <v>220</v>
      </c>
      <c r="C5027" t="str">
        <f>IF(ISNUMBER(FIND(B5027,'Full TS'!$R$2)),"YES","N/A")</f>
        <v>N/A</v>
      </c>
    </row>
    <row r="5028" spans="2:3" x14ac:dyDescent="0.3">
      <c r="B5028" t="s">
        <v>221</v>
      </c>
      <c r="C5028" t="str">
        <f>IF(ISNUMBER(FIND(B5028,'Full TS'!$R$2)),"YES","N/A")</f>
        <v>N/A</v>
      </c>
    </row>
    <row r="5029" spans="2:3" x14ac:dyDescent="0.3">
      <c r="B5029" t="s">
        <v>222</v>
      </c>
      <c r="C5029" t="str">
        <f>IF(ISNUMBER(FIND(B5029,'Full TS'!$R$2)),"YES","N/A")</f>
        <v>N/A</v>
      </c>
    </row>
    <row r="5030" spans="2:3" x14ac:dyDescent="0.3">
      <c r="B5030" t="s">
        <v>223</v>
      </c>
      <c r="C5030" t="str">
        <f>IF(ISNUMBER(FIND(B5030,'Full TS'!$R$2)),"YES","N/A")</f>
        <v>N/A</v>
      </c>
    </row>
    <row r="5031" spans="2:3" x14ac:dyDescent="0.3">
      <c r="B5031" t="s">
        <v>224</v>
      </c>
      <c r="C5031" t="str">
        <f>IF(ISNUMBER(FIND(B5031,'Full TS'!$R$2)),"YES","N/A")</f>
        <v>N/A</v>
      </c>
    </row>
    <row r="5032" spans="2:3" x14ac:dyDescent="0.3">
      <c r="B5032" t="s">
        <v>225</v>
      </c>
      <c r="C5032" t="str">
        <f>IF(ISNUMBER(FIND(B5032,'Full TS'!$R$2)),"YES","N/A")</f>
        <v>N/A</v>
      </c>
    </row>
    <row r="5033" spans="2:3" x14ac:dyDescent="0.3">
      <c r="B5033" t="s">
        <v>226</v>
      </c>
      <c r="C5033" t="str">
        <f>IF(ISNUMBER(FIND(B5033,'Full TS'!$R$2)),"YES","N/A")</f>
        <v>N/A</v>
      </c>
    </row>
    <row r="5036" spans="2:3" x14ac:dyDescent="0.3">
      <c r="B5036" t="s">
        <v>182</v>
      </c>
      <c r="C5036" t="s">
        <v>183</v>
      </c>
    </row>
    <row r="5037" spans="2:3" x14ac:dyDescent="0.3">
      <c r="B5037" t="s">
        <v>184</v>
      </c>
      <c r="C5037" t="str">
        <f>IF(ISNUMBER(FIND(B5037,'Full TS'!$R$2)),"YES","N/A")</f>
        <v>N/A</v>
      </c>
    </row>
    <row r="5038" spans="2:3" x14ac:dyDescent="0.3">
      <c r="B5038" t="s">
        <v>185</v>
      </c>
      <c r="C5038" t="str">
        <f>IF(ISNUMBER(FIND(B5038,'Full TS'!$R$2)),"YES","N/A")</f>
        <v>N/A</v>
      </c>
    </row>
    <row r="5039" spans="2:3" x14ac:dyDescent="0.3">
      <c r="B5039" t="s">
        <v>186</v>
      </c>
      <c r="C5039" t="str">
        <f>IF(ISNUMBER(FIND(B5039,'Full TS'!$R$2)),"YES","N/A")</f>
        <v>N/A</v>
      </c>
    </row>
    <row r="5040" spans="2:3" x14ac:dyDescent="0.3">
      <c r="B5040" t="s">
        <v>187</v>
      </c>
      <c r="C5040" t="str">
        <f>IF(ISNUMBER(FIND(B5040,'Full TS'!$R$2)),"YES","N/A")</f>
        <v>N/A</v>
      </c>
    </row>
    <row r="5041" spans="2:3" x14ac:dyDescent="0.3">
      <c r="B5041" t="s">
        <v>188</v>
      </c>
      <c r="C5041" t="str">
        <f>IF(ISNUMBER(FIND(B5041,'Full TS'!$R$2)),"YES","N/A")</f>
        <v>N/A</v>
      </c>
    </row>
    <row r="5042" spans="2:3" x14ac:dyDescent="0.3">
      <c r="B5042" t="s">
        <v>189</v>
      </c>
      <c r="C5042" t="str">
        <f>IF(ISNUMBER(FIND(B5042,'Full TS'!$R$2)),"YES","N/A")</f>
        <v>N/A</v>
      </c>
    </row>
    <row r="5043" spans="2:3" x14ac:dyDescent="0.3">
      <c r="B5043" t="s">
        <v>190</v>
      </c>
      <c r="C5043" t="str">
        <f>IF(ISNUMBER(FIND(B5043,'Full TS'!$R$2)),"YES","N/A")</f>
        <v>N/A</v>
      </c>
    </row>
    <row r="5044" spans="2:3" x14ac:dyDescent="0.3">
      <c r="B5044" t="s">
        <v>191</v>
      </c>
      <c r="C5044" t="str">
        <f>IF(ISNUMBER(FIND(B5044,'Full TS'!$R$2)),"YES","N/A")</f>
        <v>N/A</v>
      </c>
    </row>
    <row r="5045" spans="2:3" x14ac:dyDescent="0.3">
      <c r="B5045" t="s">
        <v>192</v>
      </c>
      <c r="C5045" t="str">
        <f>IF(ISNUMBER(FIND(B5045,'Full TS'!$R$2)),"YES","N/A")</f>
        <v>N/A</v>
      </c>
    </row>
    <row r="5046" spans="2:3" x14ac:dyDescent="0.3">
      <c r="B5046" t="s">
        <v>193</v>
      </c>
      <c r="C5046" t="str">
        <f>IF(ISNUMBER(FIND(B5046,'Full TS'!$R$2)),"YES","N/A")</f>
        <v>N/A</v>
      </c>
    </row>
    <row r="5047" spans="2:3" x14ac:dyDescent="0.3">
      <c r="B5047" t="s">
        <v>194</v>
      </c>
      <c r="C5047" t="str">
        <f>IF(ISNUMBER(FIND(B5047,'Full TS'!$R$2)),"YES","N/A")</f>
        <v>N/A</v>
      </c>
    </row>
    <row r="5048" spans="2:3" x14ac:dyDescent="0.3">
      <c r="B5048" t="s">
        <v>195</v>
      </c>
      <c r="C5048" t="str">
        <f>IF(ISNUMBER(FIND(B5048,'Full TS'!$R$2)),"YES","N/A")</f>
        <v>N/A</v>
      </c>
    </row>
    <row r="5049" spans="2:3" x14ac:dyDescent="0.3">
      <c r="B5049" t="s">
        <v>196</v>
      </c>
      <c r="C5049" t="str">
        <f>IF(ISNUMBER(FIND(B5049,'Full TS'!$R$2)),"YES","N/A")</f>
        <v>N/A</v>
      </c>
    </row>
    <row r="5050" spans="2:3" x14ac:dyDescent="0.3">
      <c r="B5050" t="s">
        <v>197</v>
      </c>
      <c r="C5050" t="str">
        <f>IF(ISNUMBER(FIND(B5050,'Full TS'!$R$2)),"YES","N/A")</f>
        <v>N/A</v>
      </c>
    </row>
    <row r="5051" spans="2:3" x14ac:dyDescent="0.3">
      <c r="B5051" t="s">
        <v>198</v>
      </c>
      <c r="C5051" t="str">
        <f>IF(ISNUMBER(FIND(B5051,'Full TS'!$R$2)),"YES","N/A")</f>
        <v>N/A</v>
      </c>
    </row>
    <row r="5052" spans="2:3" x14ac:dyDescent="0.3">
      <c r="B5052" t="s">
        <v>199</v>
      </c>
      <c r="C5052" t="str">
        <f>IF(ISNUMBER(FIND(B5052,'Full TS'!$R$2)),"YES","N/A")</f>
        <v>N/A</v>
      </c>
    </row>
    <row r="5053" spans="2:3" x14ac:dyDescent="0.3">
      <c r="B5053" t="s">
        <v>200</v>
      </c>
      <c r="C5053" t="str">
        <f>IF(ISNUMBER(FIND(B5053,'Full TS'!$R$2)),"YES","N/A")</f>
        <v>N/A</v>
      </c>
    </row>
    <row r="5054" spans="2:3" x14ac:dyDescent="0.3">
      <c r="B5054" t="s">
        <v>201</v>
      </c>
      <c r="C5054" t="str">
        <f>IF(ISNUMBER(FIND(B5054,'Full TS'!$R$2)),"YES","N/A")</f>
        <v>N/A</v>
      </c>
    </row>
    <row r="5055" spans="2:3" x14ac:dyDescent="0.3">
      <c r="B5055" t="s">
        <v>202</v>
      </c>
      <c r="C5055" t="str">
        <f>IF(ISNUMBER(FIND(B5055,'Full TS'!$R$2)),"YES","N/A")</f>
        <v>N/A</v>
      </c>
    </row>
    <row r="5056" spans="2:3" x14ac:dyDescent="0.3">
      <c r="B5056" t="s">
        <v>203</v>
      </c>
      <c r="C5056" t="str">
        <f>IF(ISNUMBER(FIND(B5056,'Full TS'!$R$2)),"YES","N/A")</f>
        <v>N/A</v>
      </c>
    </row>
    <row r="5057" spans="2:3" x14ac:dyDescent="0.3">
      <c r="B5057" t="s">
        <v>204</v>
      </c>
      <c r="C5057" t="str">
        <f>IF(ISNUMBER(FIND(B5057,'Full TS'!$R$2)),"YES","N/A")</f>
        <v>N/A</v>
      </c>
    </row>
    <row r="5058" spans="2:3" x14ac:dyDescent="0.3">
      <c r="B5058" t="s">
        <v>205</v>
      </c>
      <c r="C5058" t="str">
        <f>IF(ISNUMBER(FIND(B5058,'Full TS'!$R$2)),"YES","N/A")</f>
        <v>N/A</v>
      </c>
    </row>
    <row r="5059" spans="2:3" x14ac:dyDescent="0.3">
      <c r="B5059" t="s">
        <v>206</v>
      </c>
      <c r="C5059" t="str">
        <f>IF(ISNUMBER(FIND(B5059,'Full TS'!$R$2)),"YES","N/A")</f>
        <v>N/A</v>
      </c>
    </row>
    <row r="5060" spans="2:3" x14ac:dyDescent="0.3">
      <c r="B5060" t="s">
        <v>207</v>
      </c>
      <c r="C5060" t="str">
        <f>IF(ISNUMBER(FIND(B5060,'Full TS'!$R$2)),"YES","N/A")</f>
        <v>N/A</v>
      </c>
    </row>
    <row r="5061" spans="2:3" x14ac:dyDescent="0.3">
      <c r="B5061" t="s">
        <v>208</v>
      </c>
      <c r="C5061" t="str">
        <f>IF(ISNUMBER(FIND(B5061,'Full TS'!$R$2)),"YES","N/A")</f>
        <v>N/A</v>
      </c>
    </row>
    <row r="5062" spans="2:3" x14ac:dyDescent="0.3">
      <c r="B5062" t="s">
        <v>209</v>
      </c>
      <c r="C5062" t="str">
        <f>IF(ISNUMBER(FIND(B5062,'Full TS'!$R$2)),"YES","N/A")</f>
        <v>N/A</v>
      </c>
    </row>
    <row r="5063" spans="2:3" x14ac:dyDescent="0.3">
      <c r="B5063" t="s">
        <v>210</v>
      </c>
      <c r="C5063" t="str">
        <f>IF(ISNUMBER(FIND(B5063,'Full TS'!$R$2)),"YES","N/A")</f>
        <v>N/A</v>
      </c>
    </row>
    <row r="5064" spans="2:3" x14ac:dyDescent="0.3">
      <c r="B5064" t="s">
        <v>211</v>
      </c>
      <c r="C5064" t="str">
        <f>IF(ISNUMBER(FIND(B5064,'Full TS'!$R$2)),"YES","N/A")</f>
        <v>N/A</v>
      </c>
    </row>
    <row r="5065" spans="2:3" x14ac:dyDescent="0.3">
      <c r="B5065" t="s">
        <v>199</v>
      </c>
      <c r="C5065" t="str">
        <f>IF(ISNUMBER(FIND(B5065,'Full TS'!$R$2)),"YES","N/A")</f>
        <v>N/A</v>
      </c>
    </row>
    <row r="5066" spans="2:3" x14ac:dyDescent="0.3">
      <c r="B5066" t="s">
        <v>212</v>
      </c>
      <c r="C5066" t="str">
        <f>IF(ISNUMBER(FIND(B5066,'Full TS'!$R$2)),"YES","N/A")</f>
        <v>N/A</v>
      </c>
    </row>
    <row r="5067" spans="2:3" x14ac:dyDescent="0.3">
      <c r="B5067" t="s">
        <v>213</v>
      </c>
      <c r="C5067" t="str">
        <f>IF(ISNUMBER(FIND(B5067,'Full TS'!$R$2)),"YES","N/A")</f>
        <v>N/A</v>
      </c>
    </row>
    <row r="5068" spans="2:3" x14ac:dyDescent="0.3">
      <c r="B5068" t="s">
        <v>214</v>
      </c>
      <c r="C5068" t="str">
        <f>IF(ISNUMBER(FIND(B5068,'Full TS'!$R$2)),"YES","N/A")</f>
        <v>N/A</v>
      </c>
    </row>
    <row r="5069" spans="2:3" x14ac:dyDescent="0.3">
      <c r="B5069" t="s">
        <v>215</v>
      </c>
      <c r="C5069" t="str">
        <f>IF(ISNUMBER(FIND(B5069,'Full TS'!$R$2)),"YES","N/A")</f>
        <v>N/A</v>
      </c>
    </row>
    <row r="5070" spans="2:3" x14ac:dyDescent="0.3">
      <c r="B5070" t="s">
        <v>216</v>
      </c>
      <c r="C5070" t="str">
        <f>IF(ISNUMBER(FIND(B5070,'Full TS'!$R$2)),"YES","N/A")</f>
        <v>N/A</v>
      </c>
    </row>
    <row r="5071" spans="2:3" x14ac:dyDescent="0.3">
      <c r="B5071" t="s">
        <v>217</v>
      </c>
      <c r="C5071" t="str">
        <f>IF(ISNUMBER(FIND(B5071,'Full TS'!$R$2)),"YES","N/A")</f>
        <v>N/A</v>
      </c>
    </row>
    <row r="5072" spans="2:3" x14ac:dyDescent="0.3">
      <c r="B5072" t="s">
        <v>218</v>
      </c>
      <c r="C5072" t="str">
        <f>IF(ISNUMBER(FIND(B5072,'Full TS'!$R$2)),"YES","N/A")</f>
        <v>N/A</v>
      </c>
    </row>
    <row r="5073" spans="2:3" x14ac:dyDescent="0.3">
      <c r="B5073" t="s">
        <v>219</v>
      </c>
      <c r="C5073" t="str">
        <f>IF(ISNUMBER(FIND(B5073,'Full TS'!$R$2)),"YES","N/A")</f>
        <v>N/A</v>
      </c>
    </row>
    <row r="5074" spans="2:3" x14ac:dyDescent="0.3">
      <c r="B5074" t="s">
        <v>220</v>
      </c>
      <c r="C5074" t="str">
        <f>IF(ISNUMBER(FIND(B5074,'Full TS'!$R$2)),"YES","N/A")</f>
        <v>N/A</v>
      </c>
    </row>
    <row r="5075" spans="2:3" x14ac:dyDescent="0.3">
      <c r="B5075" t="s">
        <v>221</v>
      </c>
      <c r="C5075" t="str">
        <f>IF(ISNUMBER(FIND(B5075,'Full TS'!$R$2)),"YES","N/A")</f>
        <v>N/A</v>
      </c>
    </row>
    <row r="5076" spans="2:3" x14ac:dyDescent="0.3">
      <c r="B5076" t="s">
        <v>222</v>
      </c>
      <c r="C5076" t="str">
        <f>IF(ISNUMBER(FIND(B5076,'Full TS'!$R$2)),"YES","N/A")</f>
        <v>N/A</v>
      </c>
    </row>
    <row r="5077" spans="2:3" x14ac:dyDescent="0.3">
      <c r="B5077" t="s">
        <v>223</v>
      </c>
      <c r="C5077" t="str">
        <f>IF(ISNUMBER(FIND(B5077,'Full TS'!$R$2)),"YES","N/A")</f>
        <v>N/A</v>
      </c>
    </row>
    <row r="5078" spans="2:3" x14ac:dyDescent="0.3">
      <c r="B5078" t="s">
        <v>224</v>
      </c>
      <c r="C5078" t="str">
        <f>IF(ISNUMBER(FIND(B5078,'Full TS'!$R$2)),"YES","N/A")</f>
        <v>N/A</v>
      </c>
    </row>
    <row r="5079" spans="2:3" x14ac:dyDescent="0.3">
      <c r="B5079" t="s">
        <v>225</v>
      </c>
      <c r="C5079" t="str">
        <f>IF(ISNUMBER(FIND(B5079,'Full TS'!$R$2)),"YES","N/A")</f>
        <v>N/A</v>
      </c>
    </row>
    <row r="5080" spans="2:3" x14ac:dyDescent="0.3">
      <c r="B5080" t="s">
        <v>226</v>
      </c>
      <c r="C5080" t="str">
        <f>IF(ISNUMBER(FIND(B5080,'Full TS'!$R$2)),"YES","N/A")</f>
        <v>N/A</v>
      </c>
    </row>
    <row r="5083" spans="2:3" x14ac:dyDescent="0.3">
      <c r="B5083" t="s">
        <v>182</v>
      </c>
      <c r="C5083" t="s">
        <v>183</v>
      </c>
    </row>
    <row r="5084" spans="2:3" x14ac:dyDescent="0.3">
      <c r="B5084" t="s">
        <v>184</v>
      </c>
      <c r="C5084" t="str">
        <f>IF(ISNUMBER(FIND(B5084,'Full TS'!$R$2)),"YES","N/A")</f>
        <v>N/A</v>
      </c>
    </row>
    <row r="5085" spans="2:3" x14ac:dyDescent="0.3">
      <c r="B5085" t="s">
        <v>185</v>
      </c>
      <c r="C5085" t="str">
        <f>IF(ISNUMBER(FIND(B5085,'Full TS'!$R$2)),"YES","N/A")</f>
        <v>N/A</v>
      </c>
    </row>
    <row r="5086" spans="2:3" x14ac:dyDescent="0.3">
      <c r="B5086" t="s">
        <v>186</v>
      </c>
      <c r="C5086" t="str">
        <f>IF(ISNUMBER(FIND(B5086,'Full TS'!$R$2)),"YES","N/A")</f>
        <v>N/A</v>
      </c>
    </row>
    <row r="5087" spans="2:3" x14ac:dyDescent="0.3">
      <c r="B5087" t="s">
        <v>187</v>
      </c>
      <c r="C5087" t="str">
        <f>IF(ISNUMBER(FIND(B5087,'Full TS'!$R$2)),"YES","N/A")</f>
        <v>N/A</v>
      </c>
    </row>
    <row r="5088" spans="2:3" x14ac:dyDescent="0.3">
      <c r="B5088" t="s">
        <v>188</v>
      </c>
      <c r="C5088" t="str">
        <f>IF(ISNUMBER(FIND(B5088,'Full TS'!$R$2)),"YES","N/A")</f>
        <v>N/A</v>
      </c>
    </row>
    <row r="5089" spans="2:3" x14ac:dyDescent="0.3">
      <c r="B5089" t="s">
        <v>189</v>
      </c>
      <c r="C5089" t="str">
        <f>IF(ISNUMBER(FIND(B5089,'Full TS'!$R$2)),"YES","N/A")</f>
        <v>N/A</v>
      </c>
    </row>
    <row r="5090" spans="2:3" x14ac:dyDescent="0.3">
      <c r="B5090" t="s">
        <v>190</v>
      </c>
      <c r="C5090" t="str">
        <f>IF(ISNUMBER(FIND(B5090,'Full TS'!$R$2)),"YES","N/A")</f>
        <v>N/A</v>
      </c>
    </row>
    <row r="5091" spans="2:3" x14ac:dyDescent="0.3">
      <c r="B5091" t="s">
        <v>191</v>
      </c>
      <c r="C5091" t="str">
        <f>IF(ISNUMBER(FIND(B5091,'Full TS'!$R$2)),"YES","N/A")</f>
        <v>N/A</v>
      </c>
    </row>
    <row r="5092" spans="2:3" x14ac:dyDescent="0.3">
      <c r="B5092" t="s">
        <v>192</v>
      </c>
      <c r="C5092" t="str">
        <f>IF(ISNUMBER(FIND(B5092,'Full TS'!$R$2)),"YES","N/A")</f>
        <v>N/A</v>
      </c>
    </row>
    <row r="5093" spans="2:3" x14ac:dyDescent="0.3">
      <c r="B5093" t="s">
        <v>193</v>
      </c>
      <c r="C5093" t="str">
        <f>IF(ISNUMBER(FIND(B5093,'Full TS'!$R$2)),"YES","N/A")</f>
        <v>N/A</v>
      </c>
    </row>
    <row r="5094" spans="2:3" x14ac:dyDescent="0.3">
      <c r="B5094" t="s">
        <v>194</v>
      </c>
      <c r="C5094" t="str">
        <f>IF(ISNUMBER(FIND(B5094,'Full TS'!$R$2)),"YES","N/A")</f>
        <v>N/A</v>
      </c>
    </row>
    <row r="5095" spans="2:3" x14ac:dyDescent="0.3">
      <c r="B5095" t="s">
        <v>195</v>
      </c>
      <c r="C5095" t="str">
        <f>IF(ISNUMBER(FIND(B5095,'Full TS'!$R$2)),"YES","N/A")</f>
        <v>N/A</v>
      </c>
    </row>
    <row r="5096" spans="2:3" x14ac:dyDescent="0.3">
      <c r="B5096" t="s">
        <v>196</v>
      </c>
      <c r="C5096" t="str">
        <f>IF(ISNUMBER(FIND(B5096,'Full TS'!$R$2)),"YES","N/A")</f>
        <v>N/A</v>
      </c>
    </row>
    <row r="5097" spans="2:3" x14ac:dyDescent="0.3">
      <c r="B5097" t="s">
        <v>197</v>
      </c>
      <c r="C5097" t="str">
        <f>IF(ISNUMBER(FIND(B5097,'Full TS'!$R$2)),"YES","N/A")</f>
        <v>N/A</v>
      </c>
    </row>
    <row r="5098" spans="2:3" x14ac:dyDescent="0.3">
      <c r="B5098" t="s">
        <v>198</v>
      </c>
      <c r="C5098" t="str">
        <f>IF(ISNUMBER(FIND(B5098,'Full TS'!$R$2)),"YES","N/A")</f>
        <v>N/A</v>
      </c>
    </row>
    <row r="5099" spans="2:3" x14ac:dyDescent="0.3">
      <c r="B5099" t="s">
        <v>199</v>
      </c>
      <c r="C5099" t="str">
        <f>IF(ISNUMBER(FIND(B5099,'Full TS'!$R$2)),"YES","N/A")</f>
        <v>N/A</v>
      </c>
    </row>
    <row r="5100" spans="2:3" x14ac:dyDescent="0.3">
      <c r="B5100" t="s">
        <v>200</v>
      </c>
      <c r="C5100" t="str">
        <f>IF(ISNUMBER(FIND(B5100,'Full TS'!$R$2)),"YES","N/A")</f>
        <v>N/A</v>
      </c>
    </row>
    <row r="5101" spans="2:3" x14ac:dyDescent="0.3">
      <c r="B5101" t="s">
        <v>201</v>
      </c>
      <c r="C5101" t="str">
        <f>IF(ISNUMBER(FIND(B5101,'Full TS'!$R$2)),"YES","N/A")</f>
        <v>N/A</v>
      </c>
    </row>
    <row r="5102" spans="2:3" x14ac:dyDescent="0.3">
      <c r="B5102" t="s">
        <v>202</v>
      </c>
      <c r="C5102" t="str">
        <f>IF(ISNUMBER(FIND(B5102,'Full TS'!$R$2)),"YES","N/A")</f>
        <v>N/A</v>
      </c>
    </row>
    <row r="5103" spans="2:3" x14ac:dyDescent="0.3">
      <c r="B5103" t="s">
        <v>203</v>
      </c>
      <c r="C5103" t="str">
        <f>IF(ISNUMBER(FIND(B5103,'Full TS'!$R$2)),"YES","N/A")</f>
        <v>N/A</v>
      </c>
    </row>
    <row r="5104" spans="2:3" x14ac:dyDescent="0.3">
      <c r="B5104" t="s">
        <v>204</v>
      </c>
      <c r="C5104" t="str">
        <f>IF(ISNUMBER(FIND(B5104,'Full TS'!$R$2)),"YES","N/A")</f>
        <v>N/A</v>
      </c>
    </row>
    <row r="5105" spans="2:3" x14ac:dyDescent="0.3">
      <c r="B5105" t="s">
        <v>205</v>
      </c>
      <c r="C5105" t="str">
        <f>IF(ISNUMBER(FIND(B5105,'Full TS'!$R$2)),"YES","N/A")</f>
        <v>N/A</v>
      </c>
    </row>
    <row r="5106" spans="2:3" x14ac:dyDescent="0.3">
      <c r="B5106" t="s">
        <v>206</v>
      </c>
      <c r="C5106" t="str">
        <f>IF(ISNUMBER(FIND(B5106,'Full TS'!$R$2)),"YES","N/A")</f>
        <v>N/A</v>
      </c>
    </row>
    <row r="5107" spans="2:3" x14ac:dyDescent="0.3">
      <c r="B5107" t="s">
        <v>207</v>
      </c>
      <c r="C5107" t="str">
        <f>IF(ISNUMBER(FIND(B5107,'Full TS'!$R$2)),"YES","N/A")</f>
        <v>N/A</v>
      </c>
    </row>
    <row r="5108" spans="2:3" x14ac:dyDescent="0.3">
      <c r="B5108" t="s">
        <v>208</v>
      </c>
      <c r="C5108" t="str">
        <f>IF(ISNUMBER(FIND(B5108,'Full TS'!$R$2)),"YES","N/A")</f>
        <v>N/A</v>
      </c>
    </row>
    <row r="5109" spans="2:3" x14ac:dyDescent="0.3">
      <c r="B5109" t="s">
        <v>209</v>
      </c>
      <c r="C5109" t="str">
        <f>IF(ISNUMBER(FIND(B5109,'Full TS'!$R$2)),"YES","N/A")</f>
        <v>N/A</v>
      </c>
    </row>
    <row r="5110" spans="2:3" x14ac:dyDescent="0.3">
      <c r="B5110" t="s">
        <v>210</v>
      </c>
      <c r="C5110" t="str">
        <f>IF(ISNUMBER(FIND(B5110,'Full TS'!$R$2)),"YES","N/A")</f>
        <v>N/A</v>
      </c>
    </row>
    <row r="5111" spans="2:3" x14ac:dyDescent="0.3">
      <c r="B5111" t="s">
        <v>211</v>
      </c>
      <c r="C5111" t="str">
        <f>IF(ISNUMBER(FIND(B5111,'Full TS'!$R$2)),"YES","N/A")</f>
        <v>N/A</v>
      </c>
    </row>
    <row r="5112" spans="2:3" x14ac:dyDescent="0.3">
      <c r="B5112" t="s">
        <v>199</v>
      </c>
      <c r="C5112" t="str">
        <f>IF(ISNUMBER(FIND(B5112,'Full TS'!$R$2)),"YES","N/A")</f>
        <v>N/A</v>
      </c>
    </row>
    <row r="5113" spans="2:3" x14ac:dyDescent="0.3">
      <c r="B5113" t="s">
        <v>212</v>
      </c>
      <c r="C5113" t="str">
        <f>IF(ISNUMBER(FIND(B5113,'Full TS'!$R$2)),"YES","N/A")</f>
        <v>N/A</v>
      </c>
    </row>
    <row r="5114" spans="2:3" x14ac:dyDescent="0.3">
      <c r="B5114" t="s">
        <v>213</v>
      </c>
      <c r="C5114" t="str">
        <f>IF(ISNUMBER(FIND(B5114,'Full TS'!$R$2)),"YES","N/A")</f>
        <v>N/A</v>
      </c>
    </row>
    <row r="5115" spans="2:3" x14ac:dyDescent="0.3">
      <c r="B5115" t="s">
        <v>214</v>
      </c>
      <c r="C5115" t="str">
        <f>IF(ISNUMBER(FIND(B5115,'Full TS'!$R$2)),"YES","N/A")</f>
        <v>N/A</v>
      </c>
    </row>
    <row r="5116" spans="2:3" x14ac:dyDescent="0.3">
      <c r="B5116" t="s">
        <v>215</v>
      </c>
      <c r="C5116" t="str">
        <f>IF(ISNUMBER(FIND(B5116,'Full TS'!$R$2)),"YES","N/A")</f>
        <v>N/A</v>
      </c>
    </row>
    <row r="5117" spans="2:3" x14ac:dyDescent="0.3">
      <c r="B5117" t="s">
        <v>216</v>
      </c>
      <c r="C5117" t="str">
        <f>IF(ISNUMBER(FIND(B5117,'Full TS'!$R$2)),"YES","N/A")</f>
        <v>N/A</v>
      </c>
    </row>
    <row r="5118" spans="2:3" x14ac:dyDescent="0.3">
      <c r="B5118" t="s">
        <v>217</v>
      </c>
      <c r="C5118" t="str">
        <f>IF(ISNUMBER(FIND(B5118,'Full TS'!$R$2)),"YES","N/A")</f>
        <v>N/A</v>
      </c>
    </row>
    <row r="5119" spans="2:3" x14ac:dyDescent="0.3">
      <c r="B5119" t="s">
        <v>218</v>
      </c>
      <c r="C5119" t="str">
        <f>IF(ISNUMBER(FIND(B5119,'Full TS'!$R$2)),"YES","N/A")</f>
        <v>N/A</v>
      </c>
    </row>
    <row r="5120" spans="2:3" x14ac:dyDescent="0.3">
      <c r="B5120" t="s">
        <v>219</v>
      </c>
      <c r="C5120" t="str">
        <f>IF(ISNUMBER(FIND(B5120,'Full TS'!$R$2)),"YES","N/A")</f>
        <v>N/A</v>
      </c>
    </row>
    <row r="5121" spans="2:3" x14ac:dyDescent="0.3">
      <c r="B5121" t="s">
        <v>220</v>
      </c>
      <c r="C5121" t="str">
        <f>IF(ISNUMBER(FIND(B5121,'Full TS'!$R$2)),"YES","N/A")</f>
        <v>N/A</v>
      </c>
    </row>
    <row r="5122" spans="2:3" x14ac:dyDescent="0.3">
      <c r="B5122" t="s">
        <v>221</v>
      </c>
      <c r="C5122" t="str">
        <f>IF(ISNUMBER(FIND(B5122,'Full TS'!$R$2)),"YES","N/A")</f>
        <v>N/A</v>
      </c>
    </row>
    <row r="5123" spans="2:3" x14ac:dyDescent="0.3">
      <c r="B5123" t="s">
        <v>222</v>
      </c>
      <c r="C5123" t="str">
        <f>IF(ISNUMBER(FIND(B5123,'Full TS'!$R$2)),"YES","N/A")</f>
        <v>N/A</v>
      </c>
    </row>
    <row r="5124" spans="2:3" x14ac:dyDescent="0.3">
      <c r="B5124" t="s">
        <v>223</v>
      </c>
      <c r="C5124" t="str">
        <f>IF(ISNUMBER(FIND(B5124,'Full TS'!$R$2)),"YES","N/A")</f>
        <v>N/A</v>
      </c>
    </row>
    <row r="5125" spans="2:3" x14ac:dyDescent="0.3">
      <c r="B5125" t="s">
        <v>224</v>
      </c>
      <c r="C5125" t="str">
        <f>IF(ISNUMBER(FIND(B5125,'Full TS'!$R$2)),"YES","N/A")</f>
        <v>N/A</v>
      </c>
    </row>
    <row r="5126" spans="2:3" x14ac:dyDescent="0.3">
      <c r="B5126" t="s">
        <v>225</v>
      </c>
      <c r="C5126" t="str">
        <f>IF(ISNUMBER(FIND(B5126,'Full TS'!$R$2)),"YES","N/A")</f>
        <v>N/A</v>
      </c>
    </row>
    <row r="5127" spans="2:3" x14ac:dyDescent="0.3">
      <c r="B5127" t="s">
        <v>226</v>
      </c>
      <c r="C5127" t="str">
        <f>IF(ISNUMBER(FIND(B5127,'Full TS'!$R$2)),"YES","N/A")</f>
        <v>N/A</v>
      </c>
    </row>
    <row r="5130" spans="2:3" x14ac:dyDescent="0.3">
      <c r="B5130" t="s">
        <v>182</v>
      </c>
      <c r="C5130" t="s">
        <v>183</v>
      </c>
    </row>
    <row r="5131" spans="2:3" x14ac:dyDescent="0.3">
      <c r="B5131" t="s">
        <v>184</v>
      </c>
      <c r="C5131" t="str">
        <f>IF(ISNUMBER(FIND(B5131,'Full TS'!$R$2)),"YES","N/A")</f>
        <v>N/A</v>
      </c>
    </row>
    <row r="5132" spans="2:3" x14ac:dyDescent="0.3">
      <c r="B5132" t="s">
        <v>185</v>
      </c>
      <c r="C5132" t="str">
        <f>IF(ISNUMBER(FIND(B5132,'Full TS'!$R$2)),"YES","N/A")</f>
        <v>N/A</v>
      </c>
    </row>
    <row r="5133" spans="2:3" x14ac:dyDescent="0.3">
      <c r="B5133" t="s">
        <v>186</v>
      </c>
      <c r="C5133" t="str">
        <f>IF(ISNUMBER(FIND(B5133,'Full TS'!$R$2)),"YES","N/A")</f>
        <v>N/A</v>
      </c>
    </row>
    <row r="5134" spans="2:3" x14ac:dyDescent="0.3">
      <c r="B5134" t="s">
        <v>187</v>
      </c>
      <c r="C5134" t="str">
        <f>IF(ISNUMBER(FIND(B5134,'Full TS'!$R$2)),"YES","N/A")</f>
        <v>N/A</v>
      </c>
    </row>
    <row r="5135" spans="2:3" x14ac:dyDescent="0.3">
      <c r="B5135" t="s">
        <v>188</v>
      </c>
      <c r="C5135" t="str">
        <f>IF(ISNUMBER(FIND(B5135,'Full TS'!$R$2)),"YES","N/A")</f>
        <v>N/A</v>
      </c>
    </row>
    <row r="5136" spans="2:3" x14ac:dyDescent="0.3">
      <c r="B5136" t="s">
        <v>189</v>
      </c>
      <c r="C5136" t="str">
        <f>IF(ISNUMBER(FIND(B5136,'Full TS'!$R$2)),"YES","N/A")</f>
        <v>N/A</v>
      </c>
    </row>
    <row r="5137" spans="2:3" x14ac:dyDescent="0.3">
      <c r="B5137" t="s">
        <v>190</v>
      </c>
      <c r="C5137" t="str">
        <f>IF(ISNUMBER(FIND(B5137,'Full TS'!$R$2)),"YES","N/A")</f>
        <v>N/A</v>
      </c>
    </row>
    <row r="5138" spans="2:3" x14ac:dyDescent="0.3">
      <c r="B5138" t="s">
        <v>191</v>
      </c>
      <c r="C5138" t="str">
        <f>IF(ISNUMBER(FIND(B5138,'Full TS'!$R$2)),"YES","N/A")</f>
        <v>N/A</v>
      </c>
    </row>
    <row r="5139" spans="2:3" x14ac:dyDescent="0.3">
      <c r="B5139" t="s">
        <v>192</v>
      </c>
      <c r="C5139" t="str">
        <f>IF(ISNUMBER(FIND(B5139,'Full TS'!$R$2)),"YES","N/A")</f>
        <v>N/A</v>
      </c>
    </row>
    <row r="5140" spans="2:3" x14ac:dyDescent="0.3">
      <c r="B5140" t="s">
        <v>193</v>
      </c>
      <c r="C5140" t="str">
        <f>IF(ISNUMBER(FIND(B5140,'Full TS'!$R$2)),"YES","N/A")</f>
        <v>N/A</v>
      </c>
    </row>
    <row r="5141" spans="2:3" x14ac:dyDescent="0.3">
      <c r="B5141" t="s">
        <v>194</v>
      </c>
      <c r="C5141" t="str">
        <f>IF(ISNUMBER(FIND(B5141,'Full TS'!$R$2)),"YES","N/A")</f>
        <v>N/A</v>
      </c>
    </row>
    <row r="5142" spans="2:3" x14ac:dyDescent="0.3">
      <c r="B5142" t="s">
        <v>195</v>
      </c>
      <c r="C5142" t="str">
        <f>IF(ISNUMBER(FIND(B5142,'Full TS'!$R$2)),"YES","N/A")</f>
        <v>N/A</v>
      </c>
    </row>
    <row r="5143" spans="2:3" x14ac:dyDescent="0.3">
      <c r="B5143" t="s">
        <v>196</v>
      </c>
      <c r="C5143" t="str">
        <f>IF(ISNUMBER(FIND(B5143,'Full TS'!$R$2)),"YES","N/A")</f>
        <v>N/A</v>
      </c>
    </row>
    <row r="5144" spans="2:3" x14ac:dyDescent="0.3">
      <c r="B5144" t="s">
        <v>197</v>
      </c>
      <c r="C5144" t="str">
        <f>IF(ISNUMBER(FIND(B5144,'Full TS'!$R$2)),"YES","N/A")</f>
        <v>N/A</v>
      </c>
    </row>
    <row r="5145" spans="2:3" x14ac:dyDescent="0.3">
      <c r="B5145" t="s">
        <v>198</v>
      </c>
      <c r="C5145" t="str">
        <f>IF(ISNUMBER(FIND(B5145,'Full TS'!$R$2)),"YES","N/A")</f>
        <v>N/A</v>
      </c>
    </row>
    <row r="5146" spans="2:3" x14ac:dyDescent="0.3">
      <c r="B5146" t="s">
        <v>199</v>
      </c>
      <c r="C5146" t="str">
        <f>IF(ISNUMBER(FIND(B5146,'Full TS'!$R$2)),"YES","N/A")</f>
        <v>N/A</v>
      </c>
    </row>
    <row r="5147" spans="2:3" x14ac:dyDescent="0.3">
      <c r="B5147" t="s">
        <v>200</v>
      </c>
      <c r="C5147" t="str">
        <f>IF(ISNUMBER(FIND(B5147,'Full TS'!$R$2)),"YES","N/A")</f>
        <v>N/A</v>
      </c>
    </row>
    <row r="5148" spans="2:3" x14ac:dyDescent="0.3">
      <c r="B5148" t="s">
        <v>201</v>
      </c>
      <c r="C5148" t="str">
        <f>IF(ISNUMBER(FIND(B5148,'Full TS'!$R$2)),"YES","N/A")</f>
        <v>N/A</v>
      </c>
    </row>
    <row r="5149" spans="2:3" x14ac:dyDescent="0.3">
      <c r="B5149" t="s">
        <v>202</v>
      </c>
      <c r="C5149" t="str">
        <f>IF(ISNUMBER(FIND(B5149,'Full TS'!$R$2)),"YES","N/A")</f>
        <v>N/A</v>
      </c>
    </row>
    <row r="5150" spans="2:3" x14ac:dyDescent="0.3">
      <c r="B5150" t="s">
        <v>203</v>
      </c>
      <c r="C5150" t="str">
        <f>IF(ISNUMBER(FIND(B5150,'Full TS'!$R$2)),"YES","N/A")</f>
        <v>N/A</v>
      </c>
    </row>
    <row r="5151" spans="2:3" x14ac:dyDescent="0.3">
      <c r="B5151" t="s">
        <v>204</v>
      </c>
      <c r="C5151" t="str">
        <f>IF(ISNUMBER(FIND(B5151,'Full TS'!$R$2)),"YES","N/A")</f>
        <v>N/A</v>
      </c>
    </row>
    <row r="5152" spans="2:3" x14ac:dyDescent="0.3">
      <c r="B5152" t="s">
        <v>205</v>
      </c>
      <c r="C5152" t="str">
        <f>IF(ISNUMBER(FIND(B5152,'Full TS'!$R$2)),"YES","N/A")</f>
        <v>N/A</v>
      </c>
    </row>
    <row r="5153" spans="2:3" x14ac:dyDescent="0.3">
      <c r="B5153" t="s">
        <v>206</v>
      </c>
      <c r="C5153" t="str">
        <f>IF(ISNUMBER(FIND(B5153,'Full TS'!$R$2)),"YES","N/A")</f>
        <v>N/A</v>
      </c>
    </row>
    <row r="5154" spans="2:3" x14ac:dyDescent="0.3">
      <c r="B5154" t="s">
        <v>207</v>
      </c>
      <c r="C5154" t="str">
        <f>IF(ISNUMBER(FIND(B5154,'Full TS'!$R$2)),"YES","N/A")</f>
        <v>N/A</v>
      </c>
    </row>
    <row r="5155" spans="2:3" x14ac:dyDescent="0.3">
      <c r="B5155" t="s">
        <v>208</v>
      </c>
      <c r="C5155" t="str">
        <f>IF(ISNUMBER(FIND(B5155,'Full TS'!$R$2)),"YES","N/A")</f>
        <v>N/A</v>
      </c>
    </row>
    <row r="5156" spans="2:3" x14ac:dyDescent="0.3">
      <c r="B5156" t="s">
        <v>209</v>
      </c>
      <c r="C5156" t="str">
        <f>IF(ISNUMBER(FIND(B5156,'Full TS'!$R$2)),"YES","N/A")</f>
        <v>N/A</v>
      </c>
    </row>
    <row r="5157" spans="2:3" x14ac:dyDescent="0.3">
      <c r="B5157" t="s">
        <v>210</v>
      </c>
      <c r="C5157" t="str">
        <f>IF(ISNUMBER(FIND(B5157,'Full TS'!$R$2)),"YES","N/A")</f>
        <v>N/A</v>
      </c>
    </row>
    <row r="5158" spans="2:3" x14ac:dyDescent="0.3">
      <c r="B5158" t="s">
        <v>211</v>
      </c>
      <c r="C5158" t="str">
        <f>IF(ISNUMBER(FIND(B5158,'Full TS'!$R$2)),"YES","N/A")</f>
        <v>N/A</v>
      </c>
    </row>
    <row r="5159" spans="2:3" x14ac:dyDescent="0.3">
      <c r="B5159" t="s">
        <v>199</v>
      </c>
      <c r="C5159" t="str">
        <f>IF(ISNUMBER(FIND(B5159,'Full TS'!$R$2)),"YES","N/A")</f>
        <v>N/A</v>
      </c>
    </row>
    <row r="5160" spans="2:3" x14ac:dyDescent="0.3">
      <c r="B5160" t="s">
        <v>212</v>
      </c>
      <c r="C5160" t="str">
        <f>IF(ISNUMBER(FIND(B5160,'Full TS'!$R$2)),"YES","N/A")</f>
        <v>N/A</v>
      </c>
    </row>
    <row r="5161" spans="2:3" x14ac:dyDescent="0.3">
      <c r="B5161" t="s">
        <v>213</v>
      </c>
      <c r="C5161" t="str">
        <f>IF(ISNUMBER(FIND(B5161,'Full TS'!$R$2)),"YES","N/A")</f>
        <v>N/A</v>
      </c>
    </row>
    <row r="5162" spans="2:3" x14ac:dyDescent="0.3">
      <c r="B5162" t="s">
        <v>214</v>
      </c>
      <c r="C5162" t="str">
        <f>IF(ISNUMBER(FIND(B5162,'Full TS'!$R$2)),"YES","N/A")</f>
        <v>N/A</v>
      </c>
    </row>
    <row r="5163" spans="2:3" x14ac:dyDescent="0.3">
      <c r="B5163" t="s">
        <v>215</v>
      </c>
      <c r="C5163" t="str">
        <f>IF(ISNUMBER(FIND(B5163,'Full TS'!$R$2)),"YES","N/A")</f>
        <v>N/A</v>
      </c>
    </row>
    <row r="5164" spans="2:3" x14ac:dyDescent="0.3">
      <c r="B5164" t="s">
        <v>216</v>
      </c>
      <c r="C5164" t="str">
        <f>IF(ISNUMBER(FIND(B5164,'Full TS'!$R$2)),"YES","N/A")</f>
        <v>N/A</v>
      </c>
    </row>
    <row r="5165" spans="2:3" x14ac:dyDescent="0.3">
      <c r="B5165" t="s">
        <v>217</v>
      </c>
      <c r="C5165" t="str">
        <f>IF(ISNUMBER(FIND(B5165,'Full TS'!$R$2)),"YES","N/A")</f>
        <v>N/A</v>
      </c>
    </row>
    <row r="5166" spans="2:3" x14ac:dyDescent="0.3">
      <c r="B5166" t="s">
        <v>218</v>
      </c>
      <c r="C5166" t="str">
        <f>IF(ISNUMBER(FIND(B5166,'Full TS'!$R$2)),"YES","N/A")</f>
        <v>N/A</v>
      </c>
    </row>
    <row r="5167" spans="2:3" x14ac:dyDescent="0.3">
      <c r="B5167" t="s">
        <v>219</v>
      </c>
      <c r="C5167" t="str">
        <f>IF(ISNUMBER(FIND(B5167,'Full TS'!$R$2)),"YES","N/A")</f>
        <v>N/A</v>
      </c>
    </row>
    <row r="5168" spans="2:3" x14ac:dyDescent="0.3">
      <c r="B5168" t="s">
        <v>220</v>
      </c>
      <c r="C5168" t="str">
        <f>IF(ISNUMBER(FIND(B5168,'Full TS'!$R$2)),"YES","N/A")</f>
        <v>N/A</v>
      </c>
    </row>
    <row r="5169" spans="2:3" x14ac:dyDescent="0.3">
      <c r="B5169" t="s">
        <v>221</v>
      </c>
      <c r="C5169" t="str">
        <f>IF(ISNUMBER(FIND(B5169,'Full TS'!$R$2)),"YES","N/A")</f>
        <v>N/A</v>
      </c>
    </row>
    <row r="5170" spans="2:3" x14ac:dyDescent="0.3">
      <c r="B5170" t="s">
        <v>222</v>
      </c>
      <c r="C5170" t="str">
        <f>IF(ISNUMBER(FIND(B5170,'Full TS'!$R$2)),"YES","N/A")</f>
        <v>N/A</v>
      </c>
    </row>
    <row r="5171" spans="2:3" x14ac:dyDescent="0.3">
      <c r="B5171" t="s">
        <v>223</v>
      </c>
      <c r="C5171" t="str">
        <f>IF(ISNUMBER(FIND(B5171,'Full TS'!$R$2)),"YES","N/A")</f>
        <v>N/A</v>
      </c>
    </row>
    <row r="5172" spans="2:3" x14ac:dyDescent="0.3">
      <c r="B5172" t="s">
        <v>224</v>
      </c>
      <c r="C5172" t="str">
        <f>IF(ISNUMBER(FIND(B5172,'Full TS'!$R$2)),"YES","N/A")</f>
        <v>N/A</v>
      </c>
    </row>
    <row r="5173" spans="2:3" x14ac:dyDescent="0.3">
      <c r="B5173" t="s">
        <v>225</v>
      </c>
      <c r="C5173" t="str">
        <f>IF(ISNUMBER(FIND(B5173,'Full TS'!$R$2)),"YES","N/A")</f>
        <v>N/A</v>
      </c>
    </row>
    <row r="5174" spans="2:3" x14ac:dyDescent="0.3">
      <c r="B5174" t="s">
        <v>226</v>
      </c>
      <c r="C5174" t="str">
        <f>IF(ISNUMBER(FIND(B5174,'Full TS'!$R$2)),"YES","N/A")</f>
        <v>N/A</v>
      </c>
    </row>
    <row r="5177" spans="2:3" x14ac:dyDescent="0.3">
      <c r="B5177" t="s">
        <v>182</v>
      </c>
      <c r="C5177" t="s">
        <v>183</v>
      </c>
    </row>
    <row r="5178" spans="2:3" x14ac:dyDescent="0.3">
      <c r="B5178" t="s">
        <v>184</v>
      </c>
      <c r="C5178" t="str">
        <f>IF(ISNUMBER(FIND(B5178,'Full TS'!$R$2)),"YES","N/A")</f>
        <v>N/A</v>
      </c>
    </row>
    <row r="5179" spans="2:3" x14ac:dyDescent="0.3">
      <c r="B5179" t="s">
        <v>185</v>
      </c>
      <c r="C5179" t="str">
        <f>IF(ISNUMBER(FIND(B5179,'Full TS'!$R$2)),"YES","N/A")</f>
        <v>N/A</v>
      </c>
    </row>
    <row r="5180" spans="2:3" x14ac:dyDescent="0.3">
      <c r="B5180" t="s">
        <v>186</v>
      </c>
      <c r="C5180" t="str">
        <f>IF(ISNUMBER(FIND(B5180,'Full TS'!$R$2)),"YES","N/A")</f>
        <v>N/A</v>
      </c>
    </row>
    <row r="5181" spans="2:3" x14ac:dyDescent="0.3">
      <c r="B5181" t="s">
        <v>187</v>
      </c>
      <c r="C5181" t="str">
        <f>IF(ISNUMBER(FIND(B5181,'Full TS'!$R$2)),"YES","N/A")</f>
        <v>N/A</v>
      </c>
    </row>
    <row r="5182" spans="2:3" x14ac:dyDescent="0.3">
      <c r="B5182" t="s">
        <v>188</v>
      </c>
      <c r="C5182" t="str">
        <f>IF(ISNUMBER(FIND(B5182,'Full TS'!$R$2)),"YES","N/A")</f>
        <v>N/A</v>
      </c>
    </row>
    <row r="5183" spans="2:3" x14ac:dyDescent="0.3">
      <c r="B5183" t="s">
        <v>189</v>
      </c>
      <c r="C5183" t="str">
        <f>IF(ISNUMBER(FIND(B5183,'Full TS'!$R$2)),"YES","N/A")</f>
        <v>N/A</v>
      </c>
    </row>
    <row r="5184" spans="2:3" x14ac:dyDescent="0.3">
      <c r="B5184" t="s">
        <v>190</v>
      </c>
      <c r="C5184" t="str">
        <f>IF(ISNUMBER(FIND(B5184,'Full TS'!$R$2)),"YES","N/A")</f>
        <v>N/A</v>
      </c>
    </row>
    <row r="5185" spans="2:3" x14ac:dyDescent="0.3">
      <c r="B5185" t="s">
        <v>191</v>
      </c>
      <c r="C5185" t="str">
        <f>IF(ISNUMBER(FIND(B5185,'Full TS'!$R$2)),"YES","N/A")</f>
        <v>N/A</v>
      </c>
    </row>
    <row r="5186" spans="2:3" x14ac:dyDescent="0.3">
      <c r="B5186" t="s">
        <v>192</v>
      </c>
      <c r="C5186" t="str">
        <f>IF(ISNUMBER(FIND(B5186,'Full TS'!$R$2)),"YES","N/A")</f>
        <v>N/A</v>
      </c>
    </row>
    <row r="5187" spans="2:3" x14ac:dyDescent="0.3">
      <c r="B5187" t="s">
        <v>193</v>
      </c>
      <c r="C5187" t="str">
        <f>IF(ISNUMBER(FIND(B5187,'Full TS'!$R$2)),"YES","N/A")</f>
        <v>N/A</v>
      </c>
    </row>
    <row r="5188" spans="2:3" x14ac:dyDescent="0.3">
      <c r="B5188" t="s">
        <v>194</v>
      </c>
      <c r="C5188" t="str">
        <f>IF(ISNUMBER(FIND(B5188,'Full TS'!$R$2)),"YES","N/A")</f>
        <v>N/A</v>
      </c>
    </row>
    <row r="5189" spans="2:3" x14ac:dyDescent="0.3">
      <c r="B5189" t="s">
        <v>195</v>
      </c>
      <c r="C5189" t="str">
        <f>IF(ISNUMBER(FIND(B5189,'Full TS'!$R$2)),"YES","N/A")</f>
        <v>N/A</v>
      </c>
    </row>
    <row r="5190" spans="2:3" x14ac:dyDescent="0.3">
      <c r="B5190" t="s">
        <v>196</v>
      </c>
      <c r="C5190" t="str">
        <f>IF(ISNUMBER(FIND(B5190,'Full TS'!$R$2)),"YES","N/A")</f>
        <v>N/A</v>
      </c>
    </row>
    <row r="5191" spans="2:3" x14ac:dyDescent="0.3">
      <c r="B5191" t="s">
        <v>197</v>
      </c>
      <c r="C5191" t="str">
        <f>IF(ISNUMBER(FIND(B5191,'Full TS'!$R$2)),"YES","N/A")</f>
        <v>N/A</v>
      </c>
    </row>
    <row r="5192" spans="2:3" x14ac:dyDescent="0.3">
      <c r="B5192" t="s">
        <v>198</v>
      </c>
      <c r="C5192" t="str">
        <f>IF(ISNUMBER(FIND(B5192,'Full TS'!$R$2)),"YES","N/A")</f>
        <v>N/A</v>
      </c>
    </row>
    <row r="5193" spans="2:3" x14ac:dyDescent="0.3">
      <c r="B5193" t="s">
        <v>199</v>
      </c>
      <c r="C5193" t="str">
        <f>IF(ISNUMBER(FIND(B5193,'Full TS'!$R$2)),"YES","N/A")</f>
        <v>N/A</v>
      </c>
    </row>
    <row r="5194" spans="2:3" x14ac:dyDescent="0.3">
      <c r="B5194" t="s">
        <v>200</v>
      </c>
      <c r="C5194" t="str">
        <f>IF(ISNUMBER(FIND(B5194,'Full TS'!$R$2)),"YES","N/A")</f>
        <v>N/A</v>
      </c>
    </row>
    <row r="5195" spans="2:3" x14ac:dyDescent="0.3">
      <c r="B5195" t="s">
        <v>201</v>
      </c>
      <c r="C5195" t="str">
        <f>IF(ISNUMBER(FIND(B5195,'Full TS'!$R$2)),"YES","N/A")</f>
        <v>N/A</v>
      </c>
    </row>
    <row r="5196" spans="2:3" x14ac:dyDescent="0.3">
      <c r="B5196" t="s">
        <v>202</v>
      </c>
      <c r="C5196" t="str">
        <f>IF(ISNUMBER(FIND(B5196,'Full TS'!$R$2)),"YES","N/A")</f>
        <v>N/A</v>
      </c>
    </row>
    <row r="5197" spans="2:3" x14ac:dyDescent="0.3">
      <c r="B5197" t="s">
        <v>203</v>
      </c>
      <c r="C5197" t="str">
        <f>IF(ISNUMBER(FIND(B5197,'Full TS'!$R$2)),"YES","N/A")</f>
        <v>N/A</v>
      </c>
    </row>
    <row r="5198" spans="2:3" x14ac:dyDescent="0.3">
      <c r="B5198" t="s">
        <v>204</v>
      </c>
      <c r="C5198" t="str">
        <f>IF(ISNUMBER(FIND(B5198,'Full TS'!$R$2)),"YES","N/A")</f>
        <v>N/A</v>
      </c>
    </row>
    <row r="5199" spans="2:3" x14ac:dyDescent="0.3">
      <c r="B5199" t="s">
        <v>205</v>
      </c>
      <c r="C5199" t="str">
        <f>IF(ISNUMBER(FIND(B5199,'Full TS'!$R$2)),"YES","N/A")</f>
        <v>N/A</v>
      </c>
    </row>
    <row r="5200" spans="2:3" x14ac:dyDescent="0.3">
      <c r="B5200" t="s">
        <v>206</v>
      </c>
      <c r="C5200" t="str">
        <f>IF(ISNUMBER(FIND(B5200,'Full TS'!$R$2)),"YES","N/A")</f>
        <v>N/A</v>
      </c>
    </row>
    <row r="5201" spans="2:3" x14ac:dyDescent="0.3">
      <c r="B5201" t="s">
        <v>207</v>
      </c>
      <c r="C5201" t="str">
        <f>IF(ISNUMBER(FIND(B5201,'Full TS'!$R$2)),"YES","N/A")</f>
        <v>N/A</v>
      </c>
    </row>
    <row r="5202" spans="2:3" x14ac:dyDescent="0.3">
      <c r="B5202" t="s">
        <v>208</v>
      </c>
      <c r="C5202" t="str">
        <f>IF(ISNUMBER(FIND(B5202,'Full TS'!$R$2)),"YES","N/A")</f>
        <v>N/A</v>
      </c>
    </row>
    <row r="5203" spans="2:3" x14ac:dyDescent="0.3">
      <c r="B5203" t="s">
        <v>209</v>
      </c>
      <c r="C5203" t="str">
        <f>IF(ISNUMBER(FIND(B5203,'Full TS'!$R$2)),"YES","N/A")</f>
        <v>N/A</v>
      </c>
    </row>
    <row r="5204" spans="2:3" x14ac:dyDescent="0.3">
      <c r="B5204" t="s">
        <v>210</v>
      </c>
      <c r="C5204" t="str">
        <f>IF(ISNUMBER(FIND(B5204,'Full TS'!$R$2)),"YES","N/A")</f>
        <v>N/A</v>
      </c>
    </row>
    <row r="5205" spans="2:3" x14ac:dyDescent="0.3">
      <c r="B5205" t="s">
        <v>211</v>
      </c>
      <c r="C5205" t="str">
        <f>IF(ISNUMBER(FIND(B5205,'Full TS'!$R$2)),"YES","N/A")</f>
        <v>N/A</v>
      </c>
    </row>
    <row r="5206" spans="2:3" x14ac:dyDescent="0.3">
      <c r="B5206" t="s">
        <v>199</v>
      </c>
      <c r="C5206" t="str">
        <f>IF(ISNUMBER(FIND(B5206,'Full TS'!$R$2)),"YES","N/A")</f>
        <v>N/A</v>
      </c>
    </row>
    <row r="5207" spans="2:3" x14ac:dyDescent="0.3">
      <c r="B5207" t="s">
        <v>212</v>
      </c>
      <c r="C5207" t="str">
        <f>IF(ISNUMBER(FIND(B5207,'Full TS'!$R$2)),"YES","N/A")</f>
        <v>N/A</v>
      </c>
    </row>
    <row r="5208" spans="2:3" x14ac:dyDescent="0.3">
      <c r="B5208" t="s">
        <v>213</v>
      </c>
      <c r="C5208" t="str">
        <f>IF(ISNUMBER(FIND(B5208,'Full TS'!$R$2)),"YES","N/A")</f>
        <v>N/A</v>
      </c>
    </row>
    <row r="5209" spans="2:3" x14ac:dyDescent="0.3">
      <c r="B5209" t="s">
        <v>214</v>
      </c>
      <c r="C5209" t="str">
        <f>IF(ISNUMBER(FIND(B5209,'Full TS'!$R$2)),"YES","N/A")</f>
        <v>N/A</v>
      </c>
    </row>
    <row r="5210" spans="2:3" x14ac:dyDescent="0.3">
      <c r="B5210" t="s">
        <v>215</v>
      </c>
      <c r="C5210" t="str">
        <f>IF(ISNUMBER(FIND(B5210,'Full TS'!$R$2)),"YES","N/A")</f>
        <v>N/A</v>
      </c>
    </row>
    <row r="5211" spans="2:3" x14ac:dyDescent="0.3">
      <c r="B5211" t="s">
        <v>216</v>
      </c>
      <c r="C5211" t="str">
        <f>IF(ISNUMBER(FIND(B5211,'Full TS'!$R$2)),"YES","N/A")</f>
        <v>N/A</v>
      </c>
    </row>
    <row r="5212" spans="2:3" x14ac:dyDescent="0.3">
      <c r="B5212" t="s">
        <v>217</v>
      </c>
      <c r="C5212" t="str">
        <f>IF(ISNUMBER(FIND(B5212,'Full TS'!$R$2)),"YES","N/A")</f>
        <v>N/A</v>
      </c>
    </row>
    <row r="5213" spans="2:3" x14ac:dyDescent="0.3">
      <c r="B5213" t="s">
        <v>218</v>
      </c>
      <c r="C5213" t="str">
        <f>IF(ISNUMBER(FIND(B5213,'Full TS'!$R$2)),"YES","N/A")</f>
        <v>N/A</v>
      </c>
    </row>
    <row r="5214" spans="2:3" x14ac:dyDescent="0.3">
      <c r="B5214" t="s">
        <v>219</v>
      </c>
      <c r="C5214" t="str">
        <f>IF(ISNUMBER(FIND(B5214,'Full TS'!$R$2)),"YES","N/A")</f>
        <v>N/A</v>
      </c>
    </row>
    <row r="5215" spans="2:3" x14ac:dyDescent="0.3">
      <c r="B5215" t="s">
        <v>220</v>
      </c>
      <c r="C5215" t="str">
        <f>IF(ISNUMBER(FIND(B5215,'Full TS'!$R$2)),"YES","N/A")</f>
        <v>N/A</v>
      </c>
    </row>
    <row r="5216" spans="2:3" x14ac:dyDescent="0.3">
      <c r="B5216" t="s">
        <v>221</v>
      </c>
      <c r="C5216" t="str">
        <f>IF(ISNUMBER(FIND(B5216,'Full TS'!$R$2)),"YES","N/A")</f>
        <v>N/A</v>
      </c>
    </row>
    <row r="5217" spans="2:3" x14ac:dyDescent="0.3">
      <c r="B5217" t="s">
        <v>222</v>
      </c>
      <c r="C5217" t="str">
        <f>IF(ISNUMBER(FIND(B5217,'Full TS'!$R$2)),"YES","N/A")</f>
        <v>N/A</v>
      </c>
    </row>
    <row r="5218" spans="2:3" x14ac:dyDescent="0.3">
      <c r="B5218" t="s">
        <v>223</v>
      </c>
      <c r="C5218" t="str">
        <f>IF(ISNUMBER(FIND(B5218,'Full TS'!$R$2)),"YES","N/A")</f>
        <v>N/A</v>
      </c>
    </row>
    <row r="5219" spans="2:3" x14ac:dyDescent="0.3">
      <c r="B5219" t="s">
        <v>224</v>
      </c>
      <c r="C5219" t="str">
        <f>IF(ISNUMBER(FIND(B5219,'Full TS'!$R$2)),"YES","N/A")</f>
        <v>N/A</v>
      </c>
    </row>
    <row r="5220" spans="2:3" x14ac:dyDescent="0.3">
      <c r="B5220" t="s">
        <v>225</v>
      </c>
      <c r="C5220" t="str">
        <f>IF(ISNUMBER(FIND(B5220,'Full TS'!$R$2)),"YES","N/A")</f>
        <v>N/A</v>
      </c>
    </row>
    <row r="5221" spans="2:3" x14ac:dyDescent="0.3">
      <c r="B5221" t="s">
        <v>226</v>
      </c>
      <c r="C5221" t="str">
        <f>IF(ISNUMBER(FIND(B5221,'Full TS'!$R$2)),"YES","N/A")</f>
        <v>N/A</v>
      </c>
    </row>
    <row r="5224" spans="2:3" x14ac:dyDescent="0.3">
      <c r="B5224" t="s">
        <v>182</v>
      </c>
      <c r="C5224" t="s">
        <v>183</v>
      </c>
    </row>
    <row r="5225" spans="2:3" x14ac:dyDescent="0.3">
      <c r="B5225" t="s">
        <v>184</v>
      </c>
      <c r="C5225" t="str">
        <f>IF(ISNUMBER(FIND(B5225,'Full TS'!$R$2)),"YES","N/A")</f>
        <v>N/A</v>
      </c>
    </row>
    <row r="5226" spans="2:3" x14ac:dyDescent="0.3">
      <c r="B5226" t="s">
        <v>185</v>
      </c>
      <c r="C5226" t="str">
        <f>IF(ISNUMBER(FIND(B5226,'Full TS'!$R$2)),"YES","N/A")</f>
        <v>N/A</v>
      </c>
    </row>
    <row r="5227" spans="2:3" x14ac:dyDescent="0.3">
      <c r="B5227" t="s">
        <v>186</v>
      </c>
      <c r="C5227" t="str">
        <f>IF(ISNUMBER(FIND(B5227,'Full TS'!$R$2)),"YES","N/A")</f>
        <v>N/A</v>
      </c>
    </row>
    <row r="5228" spans="2:3" x14ac:dyDescent="0.3">
      <c r="B5228" t="s">
        <v>187</v>
      </c>
      <c r="C5228" t="str">
        <f>IF(ISNUMBER(FIND(B5228,'Full TS'!$R$2)),"YES","N/A")</f>
        <v>N/A</v>
      </c>
    </row>
    <row r="5229" spans="2:3" x14ac:dyDescent="0.3">
      <c r="B5229" t="s">
        <v>188</v>
      </c>
      <c r="C5229" t="str">
        <f>IF(ISNUMBER(FIND(B5229,'Full TS'!$R$2)),"YES","N/A")</f>
        <v>N/A</v>
      </c>
    </row>
    <row r="5230" spans="2:3" x14ac:dyDescent="0.3">
      <c r="B5230" t="s">
        <v>189</v>
      </c>
      <c r="C5230" t="str">
        <f>IF(ISNUMBER(FIND(B5230,'Full TS'!$R$2)),"YES","N/A")</f>
        <v>N/A</v>
      </c>
    </row>
    <row r="5231" spans="2:3" x14ac:dyDescent="0.3">
      <c r="B5231" t="s">
        <v>190</v>
      </c>
      <c r="C5231" t="str">
        <f>IF(ISNUMBER(FIND(B5231,'Full TS'!$R$2)),"YES","N/A")</f>
        <v>N/A</v>
      </c>
    </row>
    <row r="5232" spans="2:3" x14ac:dyDescent="0.3">
      <c r="B5232" t="s">
        <v>191</v>
      </c>
      <c r="C5232" t="str">
        <f>IF(ISNUMBER(FIND(B5232,'Full TS'!$R$2)),"YES","N/A")</f>
        <v>N/A</v>
      </c>
    </row>
    <row r="5233" spans="2:3" x14ac:dyDescent="0.3">
      <c r="B5233" t="s">
        <v>192</v>
      </c>
      <c r="C5233" t="str">
        <f>IF(ISNUMBER(FIND(B5233,'Full TS'!$R$2)),"YES","N/A")</f>
        <v>N/A</v>
      </c>
    </row>
    <row r="5234" spans="2:3" x14ac:dyDescent="0.3">
      <c r="B5234" t="s">
        <v>193</v>
      </c>
      <c r="C5234" t="str">
        <f>IF(ISNUMBER(FIND(B5234,'Full TS'!$R$2)),"YES","N/A")</f>
        <v>N/A</v>
      </c>
    </row>
    <row r="5235" spans="2:3" x14ac:dyDescent="0.3">
      <c r="B5235" t="s">
        <v>194</v>
      </c>
      <c r="C5235" t="str">
        <f>IF(ISNUMBER(FIND(B5235,'Full TS'!$R$2)),"YES","N/A")</f>
        <v>N/A</v>
      </c>
    </row>
    <row r="5236" spans="2:3" x14ac:dyDescent="0.3">
      <c r="B5236" t="s">
        <v>195</v>
      </c>
      <c r="C5236" t="str">
        <f>IF(ISNUMBER(FIND(B5236,'Full TS'!$R$2)),"YES","N/A")</f>
        <v>N/A</v>
      </c>
    </row>
    <row r="5237" spans="2:3" x14ac:dyDescent="0.3">
      <c r="B5237" t="s">
        <v>196</v>
      </c>
      <c r="C5237" t="str">
        <f>IF(ISNUMBER(FIND(B5237,'Full TS'!$R$2)),"YES","N/A")</f>
        <v>N/A</v>
      </c>
    </row>
    <row r="5238" spans="2:3" x14ac:dyDescent="0.3">
      <c r="B5238" t="s">
        <v>197</v>
      </c>
      <c r="C5238" t="str">
        <f>IF(ISNUMBER(FIND(B5238,'Full TS'!$R$2)),"YES","N/A")</f>
        <v>N/A</v>
      </c>
    </row>
    <row r="5239" spans="2:3" x14ac:dyDescent="0.3">
      <c r="B5239" t="s">
        <v>198</v>
      </c>
      <c r="C5239" t="str">
        <f>IF(ISNUMBER(FIND(B5239,'Full TS'!$R$2)),"YES","N/A")</f>
        <v>N/A</v>
      </c>
    </row>
    <row r="5240" spans="2:3" x14ac:dyDescent="0.3">
      <c r="B5240" t="s">
        <v>199</v>
      </c>
      <c r="C5240" t="str">
        <f>IF(ISNUMBER(FIND(B5240,'Full TS'!$R$2)),"YES","N/A")</f>
        <v>N/A</v>
      </c>
    </row>
    <row r="5241" spans="2:3" x14ac:dyDescent="0.3">
      <c r="B5241" t="s">
        <v>200</v>
      </c>
      <c r="C5241" t="str">
        <f>IF(ISNUMBER(FIND(B5241,'Full TS'!$R$2)),"YES","N/A")</f>
        <v>N/A</v>
      </c>
    </row>
    <row r="5242" spans="2:3" x14ac:dyDescent="0.3">
      <c r="B5242" t="s">
        <v>201</v>
      </c>
      <c r="C5242" t="str">
        <f>IF(ISNUMBER(FIND(B5242,'Full TS'!$R$2)),"YES","N/A")</f>
        <v>N/A</v>
      </c>
    </row>
    <row r="5243" spans="2:3" x14ac:dyDescent="0.3">
      <c r="B5243" t="s">
        <v>202</v>
      </c>
      <c r="C5243" t="str">
        <f>IF(ISNUMBER(FIND(B5243,'Full TS'!$R$2)),"YES","N/A")</f>
        <v>N/A</v>
      </c>
    </row>
    <row r="5244" spans="2:3" x14ac:dyDescent="0.3">
      <c r="B5244" t="s">
        <v>203</v>
      </c>
      <c r="C5244" t="str">
        <f>IF(ISNUMBER(FIND(B5244,'Full TS'!$R$2)),"YES","N/A")</f>
        <v>N/A</v>
      </c>
    </row>
    <row r="5245" spans="2:3" x14ac:dyDescent="0.3">
      <c r="B5245" t="s">
        <v>204</v>
      </c>
      <c r="C5245" t="str">
        <f>IF(ISNUMBER(FIND(B5245,'Full TS'!$R$2)),"YES","N/A")</f>
        <v>N/A</v>
      </c>
    </row>
    <row r="5246" spans="2:3" x14ac:dyDescent="0.3">
      <c r="B5246" t="s">
        <v>205</v>
      </c>
      <c r="C5246" t="str">
        <f>IF(ISNUMBER(FIND(B5246,'Full TS'!$R$2)),"YES","N/A")</f>
        <v>N/A</v>
      </c>
    </row>
    <row r="5247" spans="2:3" x14ac:dyDescent="0.3">
      <c r="B5247" t="s">
        <v>206</v>
      </c>
      <c r="C5247" t="str">
        <f>IF(ISNUMBER(FIND(B5247,'Full TS'!$R$2)),"YES","N/A")</f>
        <v>N/A</v>
      </c>
    </row>
    <row r="5248" spans="2:3" x14ac:dyDescent="0.3">
      <c r="B5248" t="s">
        <v>207</v>
      </c>
      <c r="C5248" t="str">
        <f>IF(ISNUMBER(FIND(B5248,'Full TS'!$R$2)),"YES","N/A")</f>
        <v>N/A</v>
      </c>
    </row>
    <row r="5249" spans="2:3" x14ac:dyDescent="0.3">
      <c r="B5249" t="s">
        <v>208</v>
      </c>
      <c r="C5249" t="str">
        <f>IF(ISNUMBER(FIND(B5249,'Full TS'!$R$2)),"YES","N/A")</f>
        <v>N/A</v>
      </c>
    </row>
    <row r="5250" spans="2:3" x14ac:dyDescent="0.3">
      <c r="B5250" t="s">
        <v>209</v>
      </c>
      <c r="C5250" t="str">
        <f>IF(ISNUMBER(FIND(B5250,'Full TS'!$R$2)),"YES","N/A")</f>
        <v>N/A</v>
      </c>
    </row>
    <row r="5251" spans="2:3" x14ac:dyDescent="0.3">
      <c r="B5251" t="s">
        <v>210</v>
      </c>
      <c r="C5251" t="str">
        <f>IF(ISNUMBER(FIND(B5251,'Full TS'!$R$2)),"YES","N/A")</f>
        <v>N/A</v>
      </c>
    </row>
    <row r="5252" spans="2:3" x14ac:dyDescent="0.3">
      <c r="B5252" t="s">
        <v>211</v>
      </c>
      <c r="C5252" t="str">
        <f>IF(ISNUMBER(FIND(B5252,'Full TS'!$R$2)),"YES","N/A")</f>
        <v>N/A</v>
      </c>
    </row>
    <row r="5253" spans="2:3" x14ac:dyDescent="0.3">
      <c r="B5253" t="s">
        <v>199</v>
      </c>
      <c r="C5253" t="str">
        <f>IF(ISNUMBER(FIND(B5253,'Full TS'!$R$2)),"YES","N/A")</f>
        <v>N/A</v>
      </c>
    </row>
    <row r="5254" spans="2:3" x14ac:dyDescent="0.3">
      <c r="B5254" t="s">
        <v>212</v>
      </c>
      <c r="C5254" t="str">
        <f>IF(ISNUMBER(FIND(B5254,'Full TS'!$R$2)),"YES","N/A")</f>
        <v>N/A</v>
      </c>
    </row>
    <row r="5255" spans="2:3" x14ac:dyDescent="0.3">
      <c r="B5255" t="s">
        <v>213</v>
      </c>
      <c r="C5255" t="str">
        <f>IF(ISNUMBER(FIND(B5255,'Full TS'!$R$2)),"YES","N/A")</f>
        <v>N/A</v>
      </c>
    </row>
    <row r="5256" spans="2:3" x14ac:dyDescent="0.3">
      <c r="B5256" t="s">
        <v>214</v>
      </c>
      <c r="C5256" t="str">
        <f>IF(ISNUMBER(FIND(B5256,'Full TS'!$R$2)),"YES","N/A")</f>
        <v>N/A</v>
      </c>
    </row>
    <row r="5257" spans="2:3" x14ac:dyDescent="0.3">
      <c r="B5257" t="s">
        <v>215</v>
      </c>
      <c r="C5257" t="str">
        <f>IF(ISNUMBER(FIND(B5257,'Full TS'!$R$2)),"YES","N/A")</f>
        <v>N/A</v>
      </c>
    </row>
    <row r="5258" spans="2:3" x14ac:dyDescent="0.3">
      <c r="B5258" t="s">
        <v>216</v>
      </c>
      <c r="C5258" t="str">
        <f>IF(ISNUMBER(FIND(B5258,'Full TS'!$R$2)),"YES","N/A")</f>
        <v>N/A</v>
      </c>
    </row>
    <row r="5259" spans="2:3" x14ac:dyDescent="0.3">
      <c r="B5259" t="s">
        <v>217</v>
      </c>
      <c r="C5259" t="str">
        <f>IF(ISNUMBER(FIND(B5259,'Full TS'!$R$2)),"YES","N/A")</f>
        <v>N/A</v>
      </c>
    </row>
    <row r="5260" spans="2:3" x14ac:dyDescent="0.3">
      <c r="B5260" t="s">
        <v>218</v>
      </c>
      <c r="C5260" t="str">
        <f>IF(ISNUMBER(FIND(B5260,'Full TS'!$R$2)),"YES","N/A")</f>
        <v>N/A</v>
      </c>
    </row>
    <row r="5261" spans="2:3" x14ac:dyDescent="0.3">
      <c r="B5261" t="s">
        <v>219</v>
      </c>
      <c r="C5261" t="str">
        <f>IF(ISNUMBER(FIND(B5261,'Full TS'!$R$2)),"YES","N/A")</f>
        <v>N/A</v>
      </c>
    </row>
    <row r="5262" spans="2:3" x14ac:dyDescent="0.3">
      <c r="B5262" t="s">
        <v>220</v>
      </c>
      <c r="C5262" t="str">
        <f>IF(ISNUMBER(FIND(B5262,'Full TS'!$R$2)),"YES","N/A")</f>
        <v>N/A</v>
      </c>
    </row>
    <row r="5263" spans="2:3" x14ac:dyDescent="0.3">
      <c r="B5263" t="s">
        <v>221</v>
      </c>
      <c r="C5263" t="str">
        <f>IF(ISNUMBER(FIND(B5263,'Full TS'!$R$2)),"YES","N/A")</f>
        <v>N/A</v>
      </c>
    </row>
    <row r="5264" spans="2:3" x14ac:dyDescent="0.3">
      <c r="B5264" t="s">
        <v>222</v>
      </c>
      <c r="C5264" t="str">
        <f>IF(ISNUMBER(FIND(B5264,'Full TS'!$R$2)),"YES","N/A")</f>
        <v>N/A</v>
      </c>
    </row>
    <row r="5265" spans="2:3" x14ac:dyDescent="0.3">
      <c r="B5265" t="s">
        <v>223</v>
      </c>
      <c r="C5265" t="str">
        <f>IF(ISNUMBER(FIND(B5265,'Full TS'!$R$2)),"YES","N/A")</f>
        <v>N/A</v>
      </c>
    </row>
    <row r="5266" spans="2:3" x14ac:dyDescent="0.3">
      <c r="B5266" t="s">
        <v>224</v>
      </c>
      <c r="C5266" t="str">
        <f>IF(ISNUMBER(FIND(B5266,'Full TS'!$R$2)),"YES","N/A")</f>
        <v>N/A</v>
      </c>
    </row>
    <row r="5267" spans="2:3" x14ac:dyDescent="0.3">
      <c r="B5267" t="s">
        <v>225</v>
      </c>
      <c r="C5267" t="str">
        <f>IF(ISNUMBER(FIND(B5267,'Full TS'!$R$2)),"YES","N/A")</f>
        <v>N/A</v>
      </c>
    </row>
    <row r="5268" spans="2:3" x14ac:dyDescent="0.3">
      <c r="B5268" t="s">
        <v>226</v>
      </c>
      <c r="C5268" t="str">
        <f>IF(ISNUMBER(FIND(B5268,'Full TS'!$R$2)),"YES","N/A")</f>
        <v>N/A</v>
      </c>
    </row>
    <row r="5271" spans="2:3" x14ac:dyDescent="0.3">
      <c r="B5271" t="s">
        <v>182</v>
      </c>
      <c r="C5271" t="s">
        <v>183</v>
      </c>
    </row>
    <row r="5272" spans="2:3" x14ac:dyDescent="0.3">
      <c r="B5272" t="s">
        <v>184</v>
      </c>
      <c r="C5272" t="str">
        <f>IF(ISNUMBER(FIND(B5272,'Full TS'!$R$2)),"YES","N/A")</f>
        <v>N/A</v>
      </c>
    </row>
    <row r="5273" spans="2:3" x14ac:dyDescent="0.3">
      <c r="B5273" t="s">
        <v>185</v>
      </c>
      <c r="C5273" t="str">
        <f>IF(ISNUMBER(FIND(B5273,'Full TS'!$R$2)),"YES","N/A")</f>
        <v>N/A</v>
      </c>
    </row>
    <row r="5274" spans="2:3" x14ac:dyDescent="0.3">
      <c r="B5274" t="s">
        <v>186</v>
      </c>
      <c r="C5274" t="str">
        <f>IF(ISNUMBER(FIND(B5274,'Full TS'!$R$2)),"YES","N/A")</f>
        <v>N/A</v>
      </c>
    </row>
    <row r="5275" spans="2:3" x14ac:dyDescent="0.3">
      <c r="B5275" t="s">
        <v>187</v>
      </c>
      <c r="C5275" t="str">
        <f>IF(ISNUMBER(FIND(B5275,'Full TS'!$R$2)),"YES","N/A")</f>
        <v>N/A</v>
      </c>
    </row>
    <row r="5276" spans="2:3" x14ac:dyDescent="0.3">
      <c r="B5276" t="s">
        <v>188</v>
      </c>
      <c r="C5276" t="str">
        <f>IF(ISNUMBER(FIND(B5276,'Full TS'!$R$2)),"YES","N/A")</f>
        <v>N/A</v>
      </c>
    </row>
    <row r="5277" spans="2:3" x14ac:dyDescent="0.3">
      <c r="B5277" t="s">
        <v>189</v>
      </c>
      <c r="C5277" t="str">
        <f>IF(ISNUMBER(FIND(B5277,'Full TS'!$R$2)),"YES","N/A")</f>
        <v>N/A</v>
      </c>
    </row>
    <row r="5278" spans="2:3" x14ac:dyDescent="0.3">
      <c r="B5278" t="s">
        <v>190</v>
      </c>
      <c r="C5278" t="str">
        <f>IF(ISNUMBER(FIND(B5278,'Full TS'!$R$2)),"YES","N/A")</f>
        <v>N/A</v>
      </c>
    </row>
    <row r="5279" spans="2:3" x14ac:dyDescent="0.3">
      <c r="B5279" t="s">
        <v>191</v>
      </c>
      <c r="C5279" t="str">
        <f>IF(ISNUMBER(FIND(B5279,'Full TS'!$R$2)),"YES","N/A")</f>
        <v>N/A</v>
      </c>
    </row>
    <row r="5280" spans="2:3" x14ac:dyDescent="0.3">
      <c r="B5280" t="s">
        <v>192</v>
      </c>
      <c r="C5280" t="str">
        <f>IF(ISNUMBER(FIND(B5280,'Full TS'!$R$2)),"YES","N/A")</f>
        <v>N/A</v>
      </c>
    </row>
    <row r="5281" spans="2:3" x14ac:dyDescent="0.3">
      <c r="B5281" t="s">
        <v>193</v>
      </c>
      <c r="C5281" t="str">
        <f>IF(ISNUMBER(FIND(B5281,'Full TS'!$R$2)),"YES","N/A")</f>
        <v>N/A</v>
      </c>
    </row>
    <row r="5282" spans="2:3" x14ac:dyDescent="0.3">
      <c r="B5282" t="s">
        <v>194</v>
      </c>
      <c r="C5282" t="str">
        <f>IF(ISNUMBER(FIND(B5282,'Full TS'!$R$2)),"YES","N/A")</f>
        <v>N/A</v>
      </c>
    </row>
    <row r="5283" spans="2:3" x14ac:dyDescent="0.3">
      <c r="B5283" t="s">
        <v>195</v>
      </c>
      <c r="C5283" t="str">
        <f>IF(ISNUMBER(FIND(B5283,'Full TS'!$R$2)),"YES","N/A")</f>
        <v>N/A</v>
      </c>
    </row>
    <row r="5284" spans="2:3" x14ac:dyDescent="0.3">
      <c r="B5284" t="s">
        <v>196</v>
      </c>
      <c r="C5284" t="str">
        <f>IF(ISNUMBER(FIND(B5284,'Full TS'!$R$2)),"YES","N/A")</f>
        <v>N/A</v>
      </c>
    </row>
    <row r="5285" spans="2:3" x14ac:dyDescent="0.3">
      <c r="B5285" t="s">
        <v>197</v>
      </c>
      <c r="C5285" t="str">
        <f>IF(ISNUMBER(FIND(B5285,'Full TS'!$R$2)),"YES","N/A")</f>
        <v>N/A</v>
      </c>
    </row>
    <row r="5286" spans="2:3" x14ac:dyDescent="0.3">
      <c r="B5286" t="s">
        <v>198</v>
      </c>
      <c r="C5286" t="str">
        <f>IF(ISNUMBER(FIND(B5286,'Full TS'!$R$2)),"YES","N/A")</f>
        <v>N/A</v>
      </c>
    </row>
    <row r="5287" spans="2:3" x14ac:dyDescent="0.3">
      <c r="B5287" t="s">
        <v>199</v>
      </c>
      <c r="C5287" t="str">
        <f>IF(ISNUMBER(FIND(B5287,'Full TS'!$R$2)),"YES","N/A")</f>
        <v>N/A</v>
      </c>
    </row>
    <row r="5288" spans="2:3" x14ac:dyDescent="0.3">
      <c r="B5288" t="s">
        <v>200</v>
      </c>
      <c r="C5288" t="str">
        <f>IF(ISNUMBER(FIND(B5288,'Full TS'!$R$2)),"YES","N/A")</f>
        <v>N/A</v>
      </c>
    </row>
    <row r="5289" spans="2:3" x14ac:dyDescent="0.3">
      <c r="B5289" t="s">
        <v>201</v>
      </c>
      <c r="C5289" t="str">
        <f>IF(ISNUMBER(FIND(B5289,'Full TS'!$R$2)),"YES","N/A")</f>
        <v>N/A</v>
      </c>
    </row>
    <row r="5290" spans="2:3" x14ac:dyDescent="0.3">
      <c r="B5290" t="s">
        <v>202</v>
      </c>
      <c r="C5290" t="str">
        <f>IF(ISNUMBER(FIND(B5290,'Full TS'!$R$2)),"YES","N/A")</f>
        <v>N/A</v>
      </c>
    </row>
    <row r="5291" spans="2:3" x14ac:dyDescent="0.3">
      <c r="B5291" t="s">
        <v>203</v>
      </c>
      <c r="C5291" t="str">
        <f>IF(ISNUMBER(FIND(B5291,'Full TS'!$R$2)),"YES","N/A")</f>
        <v>N/A</v>
      </c>
    </row>
    <row r="5292" spans="2:3" x14ac:dyDescent="0.3">
      <c r="B5292" t="s">
        <v>204</v>
      </c>
      <c r="C5292" t="str">
        <f>IF(ISNUMBER(FIND(B5292,'Full TS'!$R$2)),"YES","N/A")</f>
        <v>N/A</v>
      </c>
    </row>
    <row r="5293" spans="2:3" x14ac:dyDescent="0.3">
      <c r="B5293" t="s">
        <v>205</v>
      </c>
      <c r="C5293" t="str">
        <f>IF(ISNUMBER(FIND(B5293,'Full TS'!$R$2)),"YES","N/A")</f>
        <v>N/A</v>
      </c>
    </row>
    <row r="5294" spans="2:3" x14ac:dyDescent="0.3">
      <c r="B5294" t="s">
        <v>206</v>
      </c>
      <c r="C5294" t="str">
        <f>IF(ISNUMBER(FIND(B5294,'Full TS'!$R$2)),"YES","N/A")</f>
        <v>N/A</v>
      </c>
    </row>
    <row r="5295" spans="2:3" x14ac:dyDescent="0.3">
      <c r="B5295" t="s">
        <v>207</v>
      </c>
      <c r="C5295" t="str">
        <f>IF(ISNUMBER(FIND(B5295,'Full TS'!$R$2)),"YES","N/A")</f>
        <v>N/A</v>
      </c>
    </row>
    <row r="5296" spans="2:3" x14ac:dyDescent="0.3">
      <c r="B5296" t="s">
        <v>208</v>
      </c>
      <c r="C5296" t="str">
        <f>IF(ISNUMBER(FIND(B5296,'Full TS'!$R$2)),"YES","N/A")</f>
        <v>N/A</v>
      </c>
    </row>
    <row r="5297" spans="2:3" x14ac:dyDescent="0.3">
      <c r="B5297" t="s">
        <v>209</v>
      </c>
      <c r="C5297" t="str">
        <f>IF(ISNUMBER(FIND(B5297,'Full TS'!$R$2)),"YES","N/A")</f>
        <v>N/A</v>
      </c>
    </row>
    <row r="5298" spans="2:3" x14ac:dyDescent="0.3">
      <c r="B5298" t="s">
        <v>210</v>
      </c>
      <c r="C5298" t="str">
        <f>IF(ISNUMBER(FIND(B5298,'Full TS'!$R$2)),"YES","N/A")</f>
        <v>N/A</v>
      </c>
    </row>
    <row r="5299" spans="2:3" x14ac:dyDescent="0.3">
      <c r="B5299" t="s">
        <v>211</v>
      </c>
      <c r="C5299" t="str">
        <f>IF(ISNUMBER(FIND(B5299,'Full TS'!$R$2)),"YES","N/A")</f>
        <v>N/A</v>
      </c>
    </row>
    <row r="5300" spans="2:3" x14ac:dyDescent="0.3">
      <c r="B5300" t="s">
        <v>199</v>
      </c>
      <c r="C5300" t="str">
        <f>IF(ISNUMBER(FIND(B5300,'Full TS'!$R$2)),"YES","N/A")</f>
        <v>N/A</v>
      </c>
    </row>
    <row r="5301" spans="2:3" x14ac:dyDescent="0.3">
      <c r="B5301" t="s">
        <v>212</v>
      </c>
      <c r="C5301" t="str">
        <f>IF(ISNUMBER(FIND(B5301,'Full TS'!$R$2)),"YES","N/A")</f>
        <v>N/A</v>
      </c>
    </row>
    <row r="5302" spans="2:3" x14ac:dyDescent="0.3">
      <c r="B5302" t="s">
        <v>213</v>
      </c>
      <c r="C5302" t="str">
        <f>IF(ISNUMBER(FIND(B5302,'Full TS'!$R$2)),"YES","N/A")</f>
        <v>N/A</v>
      </c>
    </row>
    <row r="5303" spans="2:3" x14ac:dyDescent="0.3">
      <c r="B5303" t="s">
        <v>214</v>
      </c>
      <c r="C5303" t="str">
        <f>IF(ISNUMBER(FIND(B5303,'Full TS'!$R$2)),"YES","N/A")</f>
        <v>N/A</v>
      </c>
    </row>
    <row r="5304" spans="2:3" x14ac:dyDescent="0.3">
      <c r="B5304" t="s">
        <v>215</v>
      </c>
      <c r="C5304" t="str">
        <f>IF(ISNUMBER(FIND(B5304,'Full TS'!$R$2)),"YES","N/A")</f>
        <v>N/A</v>
      </c>
    </row>
    <row r="5305" spans="2:3" x14ac:dyDescent="0.3">
      <c r="B5305" t="s">
        <v>216</v>
      </c>
      <c r="C5305" t="str">
        <f>IF(ISNUMBER(FIND(B5305,'Full TS'!$R$2)),"YES","N/A")</f>
        <v>N/A</v>
      </c>
    </row>
    <row r="5306" spans="2:3" x14ac:dyDescent="0.3">
      <c r="B5306" t="s">
        <v>217</v>
      </c>
      <c r="C5306" t="str">
        <f>IF(ISNUMBER(FIND(B5306,'Full TS'!$R$2)),"YES","N/A")</f>
        <v>N/A</v>
      </c>
    </row>
    <row r="5307" spans="2:3" x14ac:dyDescent="0.3">
      <c r="B5307" t="s">
        <v>218</v>
      </c>
      <c r="C5307" t="str">
        <f>IF(ISNUMBER(FIND(B5307,'Full TS'!$R$2)),"YES","N/A")</f>
        <v>N/A</v>
      </c>
    </row>
    <row r="5308" spans="2:3" x14ac:dyDescent="0.3">
      <c r="B5308" t="s">
        <v>219</v>
      </c>
      <c r="C5308" t="str">
        <f>IF(ISNUMBER(FIND(B5308,'Full TS'!$R$2)),"YES","N/A")</f>
        <v>N/A</v>
      </c>
    </row>
    <row r="5309" spans="2:3" x14ac:dyDescent="0.3">
      <c r="B5309" t="s">
        <v>220</v>
      </c>
      <c r="C5309" t="str">
        <f>IF(ISNUMBER(FIND(B5309,'Full TS'!$R$2)),"YES","N/A")</f>
        <v>N/A</v>
      </c>
    </row>
    <row r="5310" spans="2:3" x14ac:dyDescent="0.3">
      <c r="B5310" t="s">
        <v>221</v>
      </c>
      <c r="C5310" t="str">
        <f>IF(ISNUMBER(FIND(B5310,'Full TS'!$R$2)),"YES","N/A")</f>
        <v>N/A</v>
      </c>
    </row>
    <row r="5311" spans="2:3" x14ac:dyDescent="0.3">
      <c r="B5311" t="s">
        <v>222</v>
      </c>
      <c r="C5311" t="str">
        <f>IF(ISNUMBER(FIND(B5311,'Full TS'!$R$2)),"YES","N/A")</f>
        <v>N/A</v>
      </c>
    </row>
    <row r="5312" spans="2:3" x14ac:dyDescent="0.3">
      <c r="B5312" t="s">
        <v>223</v>
      </c>
      <c r="C5312" t="str">
        <f>IF(ISNUMBER(FIND(B5312,'Full TS'!$R$2)),"YES","N/A")</f>
        <v>N/A</v>
      </c>
    </row>
    <row r="5313" spans="2:3" x14ac:dyDescent="0.3">
      <c r="B5313" t="s">
        <v>224</v>
      </c>
      <c r="C5313" t="str">
        <f>IF(ISNUMBER(FIND(B5313,'Full TS'!$R$2)),"YES","N/A")</f>
        <v>N/A</v>
      </c>
    </row>
    <row r="5314" spans="2:3" x14ac:dyDescent="0.3">
      <c r="B5314" t="s">
        <v>225</v>
      </c>
      <c r="C5314" t="str">
        <f>IF(ISNUMBER(FIND(B5314,'Full TS'!$R$2)),"YES","N/A")</f>
        <v>N/A</v>
      </c>
    </row>
    <row r="5315" spans="2:3" x14ac:dyDescent="0.3">
      <c r="B5315" t="s">
        <v>226</v>
      </c>
      <c r="C5315" t="str">
        <f>IF(ISNUMBER(FIND(B5315,'Full TS'!$R$2)),"YES","N/A")</f>
        <v>N/A</v>
      </c>
    </row>
    <row r="5318" spans="2:3" x14ac:dyDescent="0.3">
      <c r="B5318" t="s">
        <v>182</v>
      </c>
      <c r="C5318" t="s">
        <v>183</v>
      </c>
    </row>
    <row r="5319" spans="2:3" x14ac:dyDescent="0.3">
      <c r="B5319" t="s">
        <v>184</v>
      </c>
      <c r="C5319" t="str">
        <f>IF(ISNUMBER(FIND(B5319,'Full TS'!$R$2)),"YES","N/A")</f>
        <v>N/A</v>
      </c>
    </row>
    <row r="5320" spans="2:3" x14ac:dyDescent="0.3">
      <c r="B5320" t="s">
        <v>185</v>
      </c>
      <c r="C5320" t="str">
        <f>IF(ISNUMBER(FIND(B5320,'Full TS'!$R$2)),"YES","N/A")</f>
        <v>N/A</v>
      </c>
    </row>
    <row r="5321" spans="2:3" x14ac:dyDescent="0.3">
      <c r="B5321" t="s">
        <v>186</v>
      </c>
      <c r="C5321" t="str">
        <f>IF(ISNUMBER(FIND(B5321,'Full TS'!$R$2)),"YES","N/A")</f>
        <v>N/A</v>
      </c>
    </row>
    <row r="5322" spans="2:3" x14ac:dyDescent="0.3">
      <c r="B5322" t="s">
        <v>187</v>
      </c>
      <c r="C5322" t="str">
        <f>IF(ISNUMBER(FIND(B5322,'Full TS'!$R$2)),"YES","N/A")</f>
        <v>N/A</v>
      </c>
    </row>
    <row r="5323" spans="2:3" x14ac:dyDescent="0.3">
      <c r="B5323" t="s">
        <v>188</v>
      </c>
      <c r="C5323" t="str">
        <f>IF(ISNUMBER(FIND(B5323,'Full TS'!$R$2)),"YES","N/A")</f>
        <v>N/A</v>
      </c>
    </row>
    <row r="5324" spans="2:3" x14ac:dyDescent="0.3">
      <c r="B5324" t="s">
        <v>189</v>
      </c>
      <c r="C5324" t="str">
        <f>IF(ISNUMBER(FIND(B5324,'Full TS'!$R$2)),"YES","N/A")</f>
        <v>N/A</v>
      </c>
    </row>
    <row r="5325" spans="2:3" x14ac:dyDescent="0.3">
      <c r="B5325" t="s">
        <v>190</v>
      </c>
      <c r="C5325" t="str">
        <f>IF(ISNUMBER(FIND(B5325,'Full TS'!$R$2)),"YES","N/A")</f>
        <v>N/A</v>
      </c>
    </row>
    <row r="5326" spans="2:3" x14ac:dyDescent="0.3">
      <c r="B5326" t="s">
        <v>191</v>
      </c>
      <c r="C5326" t="str">
        <f>IF(ISNUMBER(FIND(B5326,'Full TS'!$R$2)),"YES","N/A")</f>
        <v>N/A</v>
      </c>
    </row>
    <row r="5327" spans="2:3" x14ac:dyDescent="0.3">
      <c r="B5327" t="s">
        <v>192</v>
      </c>
      <c r="C5327" t="str">
        <f>IF(ISNUMBER(FIND(B5327,'Full TS'!$R$2)),"YES","N/A")</f>
        <v>N/A</v>
      </c>
    </row>
    <row r="5328" spans="2:3" x14ac:dyDescent="0.3">
      <c r="B5328" t="s">
        <v>193</v>
      </c>
      <c r="C5328" t="str">
        <f>IF(ISNUMBER(FIND(B5328,'Full TS'!$R$2)),"YES","N/A")</f>
        <v>N/A</v>
      </c>
    </row>
    <row r="5329" spans="2:3" x14ac:dyDescent="0.3">
      <c r="B5329" t="s">
        <v>194</v>
      </c>
      <c r="C5329" t="str">
        <f>IF(ISNUMBER(FIND(B5329,'Full TS'!$R$2)),"YES","N/A")</f>
        <v>N/A</v>
      </c>
    </row>
    <row r="5330" spans="2:3" x14ac:dyDescent="0.3">
      <c r="B5330" t="s">
        <v>195</v>
      </c>
      <c r="C5330" t="str">
        <f>IF(ISNUMBER(FIND(B5330,'Full TS'!$R$2)),"YES","N/A")</f>
        <v>N/A</v>
      </c>
    </row>
    <row r="5331" spans="2:3" x14ac:dyDescent="0.3">
      <c r="B5331" t="s">
        <v>196</v>
      </c>
      <c r="C5331" t="str">
        <f>IF(ISNUMBER(FIND(B5331,'Full TS'!$R$2)),"YES","N/A")</f>
        <v>N/A</v>
      </c>
    </row>
    <row r="5332" spans="2:3" x14ac:dyDescent="0.3">
      <c r="B5332" t="s">
        <v>197</v>
      </c>
      <c r="C5332" t="str">
        <f>IF(ISNUMBER(FIND(B5332,'Full TS'!$R$2)),"YES","N/A")</f>
        <v>N/A</v>
      </c>
    </row>
    <row r="5333" spans="2:3" x14ac:dyDescent="0.3">
      <c r="B5333" t="s">
        <v>198</v>
      </c>
      <c r="C5333" t="str">
        <f>IF(ISNUMBER(FIND(B5333,'Full TS'!$R$2)),"YES","N/A")</f>
        <v>N/A</v>
      </c>
    </row>
    <row r="5334" spans="2:3" x14ac:dyDescent="0.3">
      <c r="B5334" t="s">
        <v>199</v>
      </c>
      <c r="C5334" t="str">
        <f>IF(ISNUMBER(FIND(B5334,'Full TS'!$R$2)),"YES","N/A")</f>
        <v>N/A</v>
      </c>
    </row>
    <row r="5335" spans="2:3" x14ac:dyDescent="0.3">
      <c r="B5335" t="s">
        <v>200</v>
      </c>
      <c r="C5335" t="str">
        <f>IF(ISNUMBER(FIND(B5335,'Full TS'!$R$2)),"YES","N/A")</f>
        <v>N/A</v>
      </c>
    </row>
    <row r="5336" spans="2:3" x14ac:dyDescent="0.3">
      <c r="B5336" t="s">
        <v>201</v>
      </c>
      <c r="C5336" t="str">
        <f>IF(ISNUMBER(FIND(B5336,'Full TS'!$R$2)),"YES","N/A")</f>
        <v>N/A</v>
      </c>
    </row>
    <row r="5337" spans="2:3" x14ac:dyDescent="0.3">
      <c r="B5337" t="s">
        <v>202</v>
      </c>
      <c r="C5337" t="str">
        <f>IF(ISNUMBER(FIND(B5337,'Full TS'!$R$2)),"YES","N/A")</f>
        <v>N/A</v>
      </c>
    </row>
    <row r="5338" spans="2:3" x14ac:dyDescent="0.3">
      <c r="B5338" t="s">
        <v>203</v>
      </c>
      <c r="C5338" t="str">
        <f>IF(ISNUMBER(FIND(B5338,'Full TS'!$R$2)),"YES","N/A")</f>
        <v>N/A</v>
      </c>
    </row>
    <row r="5339" spans="2:3" x14ac:dyDescent="0.3">
      <c r="B5339" t="s">
        <v>204</v>
      </c>
      <c r="C5339" t="str">
        <f>IF(ISNUMBER(FIND(B5339,'Full TS'!$R$2)),"YES","N/A")</f>
        <v>N/A</v>
      </c>
    </row>
    <row r="5340" spans="2:3" x14ac:dyDescent="0.3">
      <c r="B5340" t="s">
        <v>205</v>
      </c>
      <c r="C5340" t="str">
        <f>IF(ISNUMBER(FIND(B5340,'Full TS'!$R$2)),"YES","N/A")</f>
        <v>N/A</v>
      </c>
    </row>
    <row r="5341" spans="2:3" x14ac:dyDescent="0.3">
      <c r="B5341" t="s">
        <v>206</v>
      </c>
      <c r="C5341" t="str">
        <f>IF(ISNUMBER(FIND(B5341,'Full TS'!$R$2)),"YES","N/A")</f>
        <v>N/A</v>
      </c>
    </row>
    <row r="5342" spans="2:3" x14ac:dyDescent="0.3">
      <c r="B5342" t="s">
        <v>207</v>
      </c>
      <c r="C5342" t="str">
        <f>IF(ISNUMBER(FIND(B5342,'Full TS'!$R$2)),"YES","N/A")</f>
        <v>N/A</v>
      </c>
    </row>
    <row r="5343" spans="2:3" x14ac:dyDescent="0.3">
      <c r="B5343" t="s">
        <v>208</v>
      </c>
      <c r="C5343" t="str">
        <f>IF(ISNUMBER(FIND(B5343,'Full TS'!$R$2)),"YES","N/A")</f>
        <v>N/A</v>
      </c>
    </row>
    <row r="5344" spans="2:3" x14ac:dyDescent="0.3">
      <c r="B5344" t="s">
        <v>209</v>
      </c>
      <c r="C5344" t="str">
        <f>IF(ISNUMBER(FIND(B5344,'Full TS'!$R$2)),"YES","N/A")</f>
        <v>N/A</v>
      </c>
    </row>
    <row r="5345" spans="2:3" x14ac:dyDescent="0.3">
      <c r="B5345" t="s">
        <v>210</v>
      </c>
      <c r="C5345" t="str">
        <f>IF(ISNUMBER(FIND(B5345,'Full TS'!$R$2)),"YES","N/A")</f>
        <v>N/A</v>
      </c>
    </row>
    <row r="5346" spans="2:3" x14ac:dyDescent="0.3">
      <c r="B5346" t="s">
        <v>211</v>
      </c>
      <c r="C5346" t="str">
        <f>IF(ISNUMBER(FIND(B5346,'Full TS'!$R$2)),"YES","N/A")</f>
        <v>N/A</v>
      </c>
    </row>
    <row r="5347" spans="2:3" x14ac:dyDescent="0.3">
      <c r="B5347" t="s">
        <v>199</v>
      </c>
      <c r="C5347" t="str">
        <f>IF(ISNUMBER(FIND(B5347,'Full TS'!$R$2)),"YES","N/A")</f>
        <v>N/A</v>
      </c>
    </row>
    <row r="5348" spans="2:3" x14ac:dyDescent="0.3">
      <c r="B5348" t="s">
        <v>212</v>
      </c>
      <c r="C5348" t="str">
        <f>IF(ISNUMBER(FIND(B5348,'Full TS'!$R$2)),"YES","N/A")</f>
        <v>N/A</v>
      </c>
    </row>
    <row r="5349" spans="2:3" x14ac:dyDescent="0.3">
      <c r="B5349" t="s">
        <v>213</v>
      </c>
      <c r="C5349" t="str">
        <f>IF(ISNUMBER(FIND(B5349,'Full TS'!$R$2)),"YES","N/A")</f>
        <v>N/A</v>
      </c>
    </row>
    <row r="5350" spans="2:3" x14ac:dyDescent="0.3">
      <c r="B5350" t="s">
        <v>214</v>
      </c>
      <c r="C5350" t="str">
        <f>IF(ISNUMBER(FIND(B5350,'Full TS'!$R$2)),"YES","N/A")</f>
        <v>N/A</v>
      </c>
    </row>
    <row r="5351" spans="2:3" x14ac:dyDescent="0.3">
      <c r="B5351" t="s">
        <v>215</v>
      </c>
      <c r="C5351" t="str">
        <f>IF(ISNUMBER(FIND(B5351,'Full TS'!$R$2)),"YES","N/A")</f>
        <v>N/A</v>
      </c>
    </row>
    <row r="5352" spans="2:3" x14ac:dyDescent="0.3">
      <c r="B5352" t="s">
        <v>216</v>
      </c>
      <c r="C5352" t="str">
        <f>IF(ISNUMBER(FIND(B5352,'Full TS'!$R$2)),"YES","N/A")</f>
        <v>N/A</v>
      </c>
    </row>
    <row r="5353" spans="2:3" x14ac:dyDescent="0.3">
      <c r="B5353" t="s">
        <v>217</v>
      </c>
      <c r="C5353" t="str">
        <f>IF(ISNUMBER(FIND(B5353,'Full TS'!$R$2)),"YES","N/A")</f>
        <v>N/A</v>
      </c>
    </row>
    <row r="5354" spans="2:3" x14ac:dyDescent="0.3">
      <c r="B5354" t="s">
        <v>218</v>
      </c>
      <c r="C5354" t="str">
        <f>IF(ISNUMBER(FIND(B5354,'Full TS'!$R$2)),"YES","N/A")</f>
        <v>N/A</v>
      </c>
    </row>
    <row r="5355" spans="2:3" x14ac:dyDescent="0.3">
      <c r="B5355" t="s">
        <v>219</v>
      </c>
      <c r="C5355" t="str">
        <f>IF(ISNUMBER(FIND(B5355,'Full TS'!$R$2)),"YES","N/A")</f>
        <v>N/A</v>
      </c>
    </row>
    <row r="5356" spans="2:3" x14ac:dyDescent="0.3">
      <c r="B5356" t="s">
        <v>220</v>
      </c>
      <c r="C5356" t="str">
        <f>IF(ISNUMBER(FIND(B5356,'Full TS'!$R$2)),"YES","N/A")</f>
        <v>N/A</v>
      </c>
    </row>
    <row r="5357" spans="2:3" x14ac:dyDescent="0.3">
      <c r="B5357" t="s">
        <v>221</v>
      </c>
      <c r="C5357" t="str">
        <f>IF(ISNUMBER(FIND(B5357,'Full TS'!$R$2)),"YES","N/A")</f>
        <v>N/A</v>
      </c>
    </row>
    <row r="5358" spans="2:3" x14ac:dyDescent="0.3">
      <c r="B5358" t="s">
        <v>222</v>
      </c>
      <c r="C5358" t="str">
        <f>IF(ISNUMBER(FIND(B5358,'Full TS'!$R$2)),"YES","N/A")</f>
        <v>N/A</v>
      </c>
    </row>
    <row r="5359" spans="2:3" x14ac:dyDescent="0.3">
      <c r="B5359" t="s">
        <v>223</v>
      </c>
      <c r="C5359" t="str">
        <f>IF(ISNUMBER(FIND(B5359,'Full TS'!$R$2)),"YES","N/A")</f>
        <v>N/A</v>
      </c>
    </row>
    <row r="5360" spans="2:3" x14ac:dyDescent="0.3">
      <c r="B5360" t="s">
        <v>224</v>
      </c>
      <c r="C5360" t="str">
        <f>IF(ISNUMBER(FIND(B5360,'Full TS'!$R$2)),"YES","N/A")</f>
        <v>N/A</v>
      </c>
    </row>
    <row r="5361" spans="2:3" x14ac:dyDescent="0.3">
      <c r="B5361" t="s">
        <v>225</v>
      </c>
      <c r="C5361" t="str">
        <f>IF(ISNUMBER(FIND(B5361,'Full TS'!$R$2)),"YES","N/A")</f>
        <v>N/A</v>
      </c>
    </row>
    <row r="5362" spans="2:3" x14ac:dyDescent="0.3">
      <c r="B5362" t="s">
        <v>226</v>
      </c>
      <c r="C5362" t="str">
        <f>IF(ISNUMBER(FIND(B5362,'Full TS'!$R$2)),"YES","N/A")</f>
        <v>N/A</v>
      </c>
    </row>
    <row r="5365" spans="2:3" x14ac:dyDescent="0.3">
      <c r="B5365" t="s">
        <v>182</v>
      </c>
      <c r="C5365" t="s">
        <v>183</v>
      </c>
    </row>
    <row r="5366" spans="2:3" x14ac:dyDescent="0.3">
      <c r="B5366" t="s">
        <v>184</v>
      </c>
      <c r="C5366" t="str">
        <f>IF(ISNUMBER(FIND(B5366,'Full TS'!$R$2)),"YES","N/A")</f>
        <v>N/A</v>
      </c>
    </row>
    <row r="5367" spans="2:3" x14ac:dyDescent="0.3">
      <c r="B5367" t="s">
        <v>185</v>
      </c>
      <c r="C5367" t="str">
        <f>IF(ISNUMBER(FIND(B5367,'Full TS'!$R$2)),"YES","N/A")</f>
        <v>N/A</v>
      </c>
    </row>
    <row r="5368" spans="2:3" x14ac:dyDescent="0.3">
      <c r="B5368" t="s">
        <v>186</v>
      </c>
      <c r="C5368" t="str">
        <f>IF(ISNUMBER(FIND(B5368,'Full TS'!$R$2)),"YES","N/A")</f>
        <v>N/A</v>
      </c>
    </row>
    <row r="5369" spans="2:3" x14ac:dyDescent="0.3">
      <c r="B5369" t="s">
        <v>187</v>
      </c>
      <c r="C5369" t="str">
        <f>IF(ISNUMBER(FIND(B5369,'Full TS'!$R$2)),"YES","N/A")</f>
        <v>N/A</v>
      </c>
    </row>
    <row r="5370" spans="2:3" x14ac:dyDescent="0.3">
      <c r="B5370" t="s">
        <v>188</v>
      </c>
      <c r="C5370" t="str">
        <f>IF(ISNUMBER(FIND(B5370,'Full TS'!$R$2)),"YES","N/A")</f>
        <v>N/A</v>
      </c>
    </row>
    <row r="5371" spans="2:3" x14ac:dyDescent="0.3">
      <c r="B5371" t="s">
        <v>189</v>
      </c>
      <c r="C5371" t="str">
        <f>IF(ISNUMBER(FIND(B5371,'Full TS'!$R$2)),"YES","N/A")</f>
        <v>N/A</v>
      </c>
    </row>
    <row r="5372" spans="2:3" x14ac:dyDescent="0.3">
      <c r="B5372" t="s">
        <v>190</v>
      </c>
      <c r="C5372" t="str">
        <f>IF(ISNUMBER(FIND(B5372,'Full TS'!$R$2)),"YES","N/A")</f>
        <v>N/A</v>
      </c>
    </row>
    <row r="5373" spans="2:3" x14ac:dyDescent="0.3">
      <c r="B5373" t="s">
        <v>191</v>
      </c>
      <c r="C5373" t="str">
        <f>IF(ISNUMBER(FIND(B5373,'Full TS'!$R$2)),"YES","N/A")</f>
        <v>N/A</v>
      </c>
    </row>
    <row r="5374" spans="2:3" x14ac:dyDescent="0.3">
      <c r="B5374" t="s">
        <v>192</v>
      </c>
      <c r="C5374" t="str">
        <f>IF(ISNUMBER(FIND(B5374,'Full TS'!$R$2)),"YES","N/A")</f>
        <v>N/A</v>
      </c>
    </row>
    <row r="5375" spans="2:3" x14ac:dyDescent="0.3">
      <c r="B5375" t="s">
        <v>193</v>
      </c>
      <c r="C5375" t="str">
        <f>IF(ISNUMBER(FIND(B5375,'Full TS'!$R$2)),"YES","N/A")</f>
        <v>N/A</v>
      </c>
    </row>
    <row r="5376" spans="2:3" x14ac:dyDescent="0.3">
      <c r="B5376" t="s">
        <v>194</v>
      </c>
      <c r="C5376" t="str">
        <f>IF(ISNUMBER(FIND(B5376,'Full TS'!$R$2)),"YES","N/A")</f>
        <v>N/A</v>
      </c>
    </row>
    <row r="5377" spans="2:3" x14ac:dyDescent="0.3">
      <c r="B5377" t="s">
        <v>195</v>
      </c>
      <c r="C5377" t="str">
        <f>IF(ISNUMBER(FIND(B5377,'Full TS'!$R$2)),"YES","N/A")</f>
        <v>N/A</v>
      </c>
    </row>
    <row r="5378" spans="2:3" x14ac:dyDescent="0.3">
      <c r="B5378" t="s">
        <v>196</v>
      </c>
      <c r="C5378" t="str">
        <f>IF(ISNUMBER(FIND(B5378,'Full TS'!$R$2)),"YES","N/A")</f>
        <v>N/A</v>
      </c>
    </row>
    <row r="5379" spans="2:3" x14ac:dyDescent="0.3">
      <c r="B5379" t="s">
        <v>197</v>
      </c>
      <c r="C5379" t="str">
        <f>IF(ISNUMBER(FIND(B5379,'Full TS'!$R$2)),"YES","N/A")</f>
        <v>N/A</v>
      </c>
    </row>
    <row r="5380" spans="2:3" x14ac:dyDescent="0.3">
      <c r="B5380" t="s">
        <v>198</v>
      </c>
      <c r="C5380" t="str">
        <f>IF(ISNUMBER(FIND(B5380,'Full TS'!$R$2)),"YES","N/A")</f>
        <v>N/A</v>
      </c>
    </row>
    <row r="5381" spans="2:3" x14ac:dyDescent="0.3">
      <c r="B5381" t="s">
        <v>199</v>
      </c>
      <c r="C5381" t="str">
        <f>IF(ISNUMBER(FIND(B5381,'Full TS'!$R$2)),"YES","N/A")</f>
        <v>N/A</v>
      </c>
    </row>
    <row r="5382" spans="2:3" x14ac:dyDescent="0.3">
      <c r="B5382" t="s">
        <v>200</v>
      </c>
      <c r="C5382" t="str">
        <f>IF(ISNUMBER(FIND(B5382,'Full TS'!$R$2)),"YES","N/A")</f>
        <v>N/A</v>
      </c>
    </row>
    <row r="5383" spans="2:3" x14ac:dyDescent="0.3">
      <c r="B5383" t="s">
        <v>201</v>
      </c>
      <c r="C5383" t="str">
        <f>IF(ISNUMBER(FIND(B5383,'Full TS'!$R$2)),"YES","N/A")</f>
        <v>N/A</v>
      </c>
    </row>
    <row r="5384" spans="2:3" x14ac:dyDescent="0.3">
      <c r="B5384" t="s">
        <v>202</v>
      </c>
      <c r="C5384" t="str">
        <f>IF(ISNUMBER(FIND(B5384,'Full TS'!$R$2)),"YES","N/A")</f>
        <v>N/A</v>
      </c>
    </row>
    <row r="5385" spans="2:3" x14ac:dyDescent="0.3">
      <c r="B5385" t="s">
        <v>203</v>
      </c>
      <c r="C5385" t="str">
        <f>IF(ISNUMBER(FIND(B5385,'Full TS'!$R$2)),"YES","N/A")</f>
        <v>N/A</v>
      </c>
    </row>
    <row r="5386" spans="2:3" x14ac:dyDescent="0.3">
      <c r="B5386" t="s">
        <v>204</v>
      </c>
      <c r="C5386" t="str">
        <f>IF(ISNUMBER(FIND(B5386,'Full TS'!$R$2)),"YES","N/A")</f>
        <v>N/A</v>
      </c>
    </row>
    <row r="5387" spans="2:3" x14ac:dyDescent="0.3">
      <c r="B5387" t="s">
        <v>205</v>
      </c>
      <c r="C5387" t="str">
        <f>IF(ISNUMBER(FIND(B5387,'Full TS'!$R$2)),"YES","N/A")</f>
        <v>N/A</v>
      </c>
    </row>
    <row r="5388" spans="2:3" x14ac:dyDescent="0.3">
      <c r="B5388" t="s">
        <v>206</v>
      </c>
      <c r="C5388" t="str">
        <f>IF(ISNUMBER(FIND(B5388,'Full TS'!$R$2)),"YES","N/A")</f>
        <v>N/A</v>
      </c>
    </row>
    <row r="5389" spans="2:3" x14ac:dyDescent="0.3">
      <c r="B5389" t="s">
        <v>207</v>
      </c>
      <c r="C5389" t="str">
        <f>IF(ISNUMBER(FIND(B5389,'Full TS'!$R$2)),"YES","N/A")</f>
        <v>N/A</v>
      </c>
    </row>
    <row r="5390" spans="2:3" x14ac:dyDescent="0.3">
      <c r="B5390" t="s">
        <v>208</v>
      </c>
      <c r="C5390" t="str">
        <f>IF(ISNUMBER(FIND(B5390,'Full TS'!$R$2)),"YES","N/A")</f>
        <v>N/A</v>
      </c>
    </row>
    <row r="5391" spans="2:3" x14ac:dyDescent="0.3">
      <c r="B5391" t="s">
        <v>209</v>
      </c>
      <c r="C5391" t="str">
        <f>IF(ISNUMBER(FIND(B5391,'Full TS'!$R$2)),"YES","N/A")</f>
        <v>N/A</v>
      </c>
    </row>
    <row r="5392" spans="2:3" x14ac:dyDescent="0.3">
      <c r="B5392" t="s">
        <v>210</v>
      </c>
      <c r="C5392" t="str">
        <f>IF(ISNUMBER(FIND(B5392,'Full TS'!$R$2)),"YES","N/A")</f>
        <v>N/A</v>
      </c>
    </row>
    <row r="5393" spans="2:3" x14ac:dyDescent="0.3">
      <c r="B5393" t="s">
        <v>211</v>
      </c>
      <c r="C5393" t="str">
        <f>IF(ISNUMBER(FIND(B5393,'Full TS'!$R$2)),"YES","N/A")</f>
        <v>N/A</v>
      </c>
    </row>
    <row r="5394" spans="2:3" x14ac:dyDescent="0.3">
      <c r="B5394" t="s">
        <v>199</v>
      </c>
      <c r="C5394" t="str">
        <f>IF(ISNUMBER(FIND(B5394,'Full TS'!$R$2)),"YES","N/A")</f>
        <v>N/A</v>
      </c>
    </row>
    <row r="5395" spans="2:3" x14ac:dyDescent="0.3">
      <c r="B5395" t="s">
        <v>212</v>
      </c>
      <c r="C5395" t="str">
        <f>IF(ISNUMBER(FIND(B5395,'Full TS'!$R$2)),"YES","N/A")</f>
        <v>N/A</v>
      </c>
    </row>
    <row r="5396" spans="2:3" x14ac:dyDescent="0.3">
      <c r="B5396" t="s">
        <v>213</v>
      </c>
      <c r="C5396" t="str">
        <f>IF(ISNUMBER(FIND(B5396,'Full TS'!$R$2)),"YES","N/A")</f>
        <v>N/A</v>
      </c>
    </row>
    <row r="5397" spans="2:3" x14ac:dyDescent="0.3">
      <c r="B5397" t="s">
        <v>214</v>
      </c>
      <c r="C5397" t="str">
        <f>IF(ISNUMBER(FIND(B5397,'Full TS'!$R$2)),"YES","N/A")</f>
        <v>N/A</v>
      </c>
    </row>
    <row r="5398" spans="2:3" x14ac:dyDescent="0.3">
      <c r="B5398" t="s">
        <v>215</v>
      </c>
      <c r="C5398" t="str">
        <f>IF(ISNUMBER(FIND(B5398,'Full TS'!$R$2)),"YES","N/A")</f>
        <v>N/A</v>
      </c>
    </row>
    <row r="5399" spans="2:3" x14ac:dyDescent="0.3">
      <c r="B5399" t="s">
        <v>216</v>
      </c>
      <c r="C5399" t="str">
        <f>IF(ISNUMBER(FIND(B5399,'Full TS'!$R$2)),"YES","N/A")</f>
        <v>N/A</v>
      </c>
    </row>
    <row r="5400" spans="2:3" x14ac:dyDescent="0.3">
      <c r="B5400" t="s">
        <v>217</v>
      </c>
      <c r="C5400" t="str">
        <f>IF(ISNUMBER(FIND(B5400,'Full TS'!$R$2)),"YES","N/A")</f>
        <v>N/A</v>
      </c>
    </row>
    <row r="5401" spans="2:3" x14ac:dyDescent="0.3">
      <c r="B5401" t="s">
        <v>218</v>
      </c>
      <c r="C5401" t="str">
        <f>IF(ISNUMBER(FIND(B5401,'Full TS'!$R$2)),"YES","N/A")</f>
        <v>N/A</v>
      </c>
    </row>
    <row r="5402" spans="2:3" x14ac:dyDescent="0.3">
      <c r="B5402" t="s">
        <v>219</v>
      </c>
      <c r="C5402" t="str">
        <f>IF(ISNUMBER(FIND(B5402,'Full TS'!$R$2)),"YES","N/A")</f>
        <v>N/A</v>
      </c>
    </row>
    <row r="5403" spans="2:3" x14ac:dyDescent="0.3">
      <c r="B5403" t="s">
        <v>220</v>
      </c>
      <c r="C5403" t="str">
        <f>IF(ISNUMBER(FIND(B5403,'Full TS'!$R$2)),"YES","N/A")</f>
        <v>N/A</v>
      </c>
    </row>
    <row r="5404" spans="2:3" x14ac:dyDescent="0.3">
      <c r="B5404" t="s">
        <v>221</v>
      </c>
      <c r="C5404" t="str">
        <f>IF(ISNUMBER(FIND(B5404,'Full TS'!$R$2)),"YES","N/A")</f>
        <v>N/A</v>
      </c>
    </row>
    <row r="5405" spans="2:3" x14ac:dyDescent="0.3">
      <c r="B5405" t="s">
        <v>222</v>
      </c>
      <c r="C5405" t="str">
        <f>IF(ISNUMBER(FIND(B5405,'Full TS'!$R$2)),"YES","N/A")</f>
        <v>N/A</v>
      </c>
    </row>
    <row r="5406" spans="2:3" x14ac:dyDescent="0.3">
      <c r="B5406" t="s">
        <v>223</v>
      </c>
      <c r="C5406" t="str">
        <f>IF(ISNUMBER(FIND(B5406,'Full TS'!$R$2)),"YES","N/A")</f>
        <v>N/A</v>
      </c>
    </row>
    <row r="5407" spans="2:3" x14ac:dyDescent="0.3">
      <c r="B5407" t="s">
        <v>224</v>
      </c>
      <c r="C5407" t="str">
        <f>IF(ISNUMBER(FIND(B5407,'Full TS'!$R$2)),"YES","N/A")</f>
        <v>N/A</v>
      </c>
    </row>
    <row r="5408" spans="2:3" x14ac:dyDescent="0.3">
      <c r="B5408" t="s">
        <v>225</v>
      </c>
      <c r="C5408" t="str">
        <f>IF(ISNUMBER(FIND(B5408,'Full TS'!$R$2)),"YES","N/A")</f>
        <v>N/A</v>
      </c>
    </row>
    <row r="5409" spans="2:3" x14ac:dyDescent="0.3">
      <c r="B5409" t="s">
        <v>226</v>
      </c>
      <c r="C5409" t="str">
        <f>IF(ISNUMBER(FIND(B5409,'Full TS'!$R$2)),"YES","N/A")</f>
        <v>N/A</v>
      </c>
    </row>
    <row r="5412" spans="2:3" x14ac:dyDescent="0.3">
      <c r="B5412" t="s">
        <v>182</v>
      </c>
      <c r="C5412" t="s">
        <v>183</v>
      </c>
    </row>
    <row r="5413" spans="2:3" x14ac:dyDescent="0.3">
      <c r="B5413" t="s">
        <v>184</v>
      </c>
      <c r="C5413" t="str">
        <f>IF(ISNUMBER(FIND(B5413,'Full TS'!$R$2)),"YES","N/A")</f>
        <v>N/A</v>
      </c>
    </row>
    <row r="5414" spans="2:3" x14ac:dyDescent="0.3">
      <c r="B5414" t="s">
        <v>185</v>
      </c>
      <c r="C5414" t="str">
        <f>IF(ISNUMBER(FIND(B5414,'Full TS'!$R$2)),"YES","N/A")</f>
        <v>N/A</v>
      </c>
    </row>
    <row r="5415" spans="2:3" x14ac:dyDescent="0.3">
      <c r="B5415" t="s">
        <v>186</v>
      </c>
      <c r="C5415" t="str">
        <f>IF(ISNUMBER(FIND(B5415,'Full TS'!$R$2)),"YES","N/A")</f>
        <v>N/A</v>
      </c>
    </row>
    <row r="5416" spans="2:3" x14ac:dyDescent="0.3">
      <c r="B5416" t="s">
        <v>187</v>
      </c>
      <c r="C5416" t="str">
        <f>IF(ISNUMBER(FIND(B5416,'Full TS'!$R$2)),"YES","N/A")</f>
        <v>N/A</v>
      </c>
    </row>
    <row r="5417" spans="2:3" x14ac:dyDescent="0.3">
      <c r="B5417" t="s">
        <v>188</v>
      </c>
      <c r="C5417" t="str">
        <f>IF(ISNUMBER(FIND(B5417,'Full TS'!$R$2)),"YES","N/A")</f>
        <v>N/A</v>
      </c>
    </row>
    <row r="5418" spans="2:3" x14ac:dyDescent="0.3">
      <c r="B5418" t="s">
        <v>189</v>
      </c>
      <c r="C5418" t="str">
        <f>IF(ISNUMBER(FIND(B5418,'Full TS'!$R$2)),"YES","N/A")</f>
        <v>N/A</v>
      </c>
    </row>
    <row r="5419" spans="2:3" x14ac:dyDescent="0.3">
      <c r="B5419" t="s">
        <v>190</v>
      </c>
      <c r="C5419" t="str">
        <f>IF(ISNUMBER(FIND(B5419,'Full TS'!$R$2)),"YES","N/A")</f>
        <v>N/A</v>
      </c>
    </row>
    <row r="5420" spans="2:3" x14ac:dyDescent="0.3">
      <c r="B5420" t="s">
        <v>191</v>
      </c>
      <c r="C5420" t="str">
        <f>IF(ISNUMBER(FIND(B5420,'Full TS'!$R$2)),"YES","N/A")</f>
        <v>N/A</v>
      </c>
    </row>
    <row r="5421" spans="2:3" x14ac:dyDescent="0.3">
      <c r="B5421" t="s">
        <v>192</v>
      </c>
      <c r="C5421" t="str">
        <f>IF(ISNUMBER(FIND(B5421,'Full TS'!$R$2)),"YES","N/A")</f>
        <v>N/A</v>
      </c>
    </row>
    <row r="5422" spans="2:3" x14ac:dyDescent="0.3">
      <c r="B5422" t="s">
        <v>193</v>
      </c>
      <c r="C5422" t="str">
        <f>IF(ISNUMBER(FIND(B5422,'Full TS'!$R$2)),"YES","N/A")</f>
        <v>N/A</v>
      </c>
    </row>
    <row r="5423" spans="2:3" x14ac:dyDescent="0.3">
      <c r="B5423" t="s">
        <v>194</v>
      </c>
      <c r="C5423" t="str">
        <f>IF(ISNUMBER(FIND(B5423,'Full TS'!$R$2)),"YES","N/A")</f>
        <v>N/A</v>
      </c>
    </row>
    <row r="5424" spans="2:3" x14ac:dyDescent="0.3">
      <c r="B5424" t="s">
        <v>195</v>
      </c>
      <c r="C5424" t="str">
        <f>IF(ISNUMBER(FIND(B5424,'Full TS'!$R$2)),"YES","N/A")</f>
        <v>N/A</v>
      </c>
    </row>
    <row r="5425" spans="2:3" x14ac:dyDescent="0.3">
      <c r="B5425" t="s">
        <v>196</v>
      </c>
      <c r="C5425" t="str">
        <f>IF(ISNUMBER(FIND(B5425,'Full TS'!$R$2)),"YES","N/A")</f>
        <v>N/A</v>
      </c>
    </row>
    <row r="5426" spans="2:3" x14ac:dyDescent="0.3">
      <c r="B5426" t="s">
        <v>197</v>
      </c>
      <c r="C5426" t="str">
        <f>IF(ISNUMBER(FIND(B5426,'Full TS'!$R$2)),"YES","N/A")</f>
        <v>N/A</v>
      </c>
    </row>
    <row r="5427" spans="2:3" x14ac:dyDescent="0.3">
      <c r="B5427" t="s">
        <v>198</v>
      </c>
      <c r="C5427" t="str">
        <f>IF(ISNUMBER(FIND(B5427,'Full TS'!$R$2)),"YES","N/A")</f>
        <v>N/A</v>
      </c>
    </row>
    <row r="5428" spans="2:3" x14ac:dyDescent="0.3">
      <c r="B5428" t="s">
        <v>199</v>
      </c>
      <c r="C5428" t="str">
        <f>IF(ISNUMBER(FIND(B5428,'Full TS'!$R$2)),"YES","N/A")</f>
        <v>N/A</v>
      </c>
    </row>
    <row r="5429" spans="2:3" x14ac:dyDescent="0.3">
      <c r="B5429" t="s">
        <v>200</v>
      </c>
      <c r="C5429" t="str">
        <f>IF(ISNUMBER(FIND(B5429,'Full TS'!$R$2)),"YES","N/A")</f>
        <v>N/A</v>
      </c>
    </row>
    <row r="5430" spans="2:3" x14ac:dyDescent="0.3">
      <c r="B5430" t="s">
        <v>201</v>
      </c>
      <c r="C5430" t="str">
        <f>IF(ISNUMBER(FIND(B5430,'Full TS'!$R$2)),"YES","N/A")</f>
        <v>N/A</v>
      </c>
    </row>
    <row r="5431" spans="2:3" x14ac:dyDescent="0.3">
      <c r="B5431" t="s">
        <v>202</v>
      </c>
      <c r="C5431" t="str">
        <f>IF(ISNUMBER(FIND(B5431,'Full TS'!$R$2)),"YES","N/A")</f>
        <v>N/A</v>
      </c>
    </row>
    <row r="5432" spans="2:3" x14ac:dyDescent="0.3">
      <c r="B5432" t="s">
        <v>203</v>
      </c>
      <c r="C5432" t="str">
        <f>IF(ISNUMBER(FIND(B5432,'Full TS'!$R$2)),"YES","N/A")</f>
        <v>N/A</v>
      </c>
    </row>
    <row r="5433" spans="2:3" x14ac:dyDescent="0.3">
      <c r="B5433" t="s">
        <v>204</v>
      </c>
      <c r="C5433" t="str">
        <f>IF(ISNUMBER(FIND(B5433,'Full TS'!$R$2)),"YES","N/A")</f>
        <v>N/A</v>
      </c>
    </row>
    <row r="5434" spans="2:3" x14ac:dyDescent="0.3">
      <c r="B5434" t="s">
        <v>205</v>
      </c>
      <c r="C5434" t="str">
        <f>IF(ISNUMBER(FIND(B5434,'Full TS'!$R$2)),"YES","N/A")</f>
        <v>N/A</v>
      </c>
    </row>
    <row r="5435" spans="2:3" x14ac:dyDescent="0.3">
      <c r="B5435" t="s">
        <v>206</v>
      </c>
      <c r="C5435" t="str">
        <f>IF(ISNUMBER(FIND(B5435,'Full TS'!$R$2)),"YES","N/A")</f>
        <v>N/A</v>
      </c>
    </row>
    <row r="5436" spans="2:3" x14ac:dyDescent="0.3">
      <c r="B5436" t="s">
        <v>207</v>
      </c>
      <c r="C5436" t="str">
        <f>IF(ISNUMBER(FIND(B5436,'Full TS'!$R$2)),"YES","N/A")</f>
        <v>N/A</v>
      </c>
    </row>
    <row r="5437" spans="2:3" x14ac:dyDescent="0.3">
      <c r="B5437" t="s">
        <v>208</v>
      </c>
      <c r="C5437" t="str">
        <f>IF(ISNUMBER(FIND(B5437,'Full TS'!$R$2)),"YES","N/A")</f>
        <v>N/A</v>
      </c>
    </row>
    <row r="5438" spans="2:3" x14ac:dyDescent="0.3">
      <c r="B5438" t="s">
        <v>209</v>
      </c>
      <c r="C5438" t="str">
        <f>IF(ISNUMBER(FIND(B5438,'Full TS'!$R$2)),"YES","N/A")</f>
        <v>N/A</v>
      </c>
    </row>
    <row r="5439" spans="2:3" x14ac:dyDescent="0.3">
      <c r="B5439" t="s">
        <v>210</v>
      </c>
      <c r="C5439" t="str">
        <f>IF(ISNUMBER(FIND(B5439,'Full TS'!$R$2)),"YES","N/A")</f>
        <v>N/A</v>
      </c>
    </row>
    <row r="5440" spans="2:3" x14ac:dyDescent="0.3">
      <c r="B5440" t="s">
        <v>211</v>
      </c>
      <c r="C5440" t="str">
        <f>IF(ISNUMBER(FIND(B5440,'Full TS'!$R$2)),"YES","N/A")</f>
        <v>N/A</v>
      </c>
    </row>
    <row r="5441" spans="2:3" x14ac:dyDescent="0.3">
      <c r="B5441" t="s">
        <v>199</v>
      </c>
      <c r="C5441" t="str">
        <f>IF(ISNUMBER(FIND(B5441,'Full TS'!$R$2)),"YES","N/A")</f>
        <v>N/A</v>
      </c>
    </row>
    <row r="5442" spans="2:3" x14ac:dyDescent="0.3">
      <c r="B5442" t="s">
        <v>212</v>
      </c>
      <c r="C5442" t="str">
        <f>IF(ISNUMBER(FIND(B5442,'Full TS'!$R$2)),"YES","N/A")</f>
        <v>N/A</v>
      </c>
    </row>
    <row r="5443" spans="2:3" x14ac:dyDescent="0.3">
      <c r="B5443" t="s">
        <v>213</v>
      </c>
      <c r="C5443" t="str">
        <f>IF(ISNUMBER(FIND(B5443,'Full TS'!$R$2)),"YES","N/A")</f>
        <v>N/A</v>
      </c>
    </row>
    <row r="5444" spans="2:3" x14ac:dyDescent="0.3">
      <c r="B5444" t="s">
        <v>214</v>
      </c>
      <c r="C5444" t="str">
        <f>IF(ISNUMBER(FIND(B5444,'Full TS'!$R$2)),"YES","N/A")</f>
        <v>N/A</v>
      </c>
    </row>
    <row r="5445" spans="2:3" x14ac:dyDescent="0.3">
      <c r="B5445" t="s">
        <v>215</v>
      </c>
      <c r="C5445" t="str">
        <f>IF(ISNUMBER(FIND(B5445,'Full TS'!$R$2)),"YES","N/A")</f>
        <v>N/A</v>
      </c>
    </row>
    <row r="5446" spans="2:3" x14ac:dyDescent="0.3">
      <c r="B5446" t="s">
        <v>216</v>
      </c>
      <c r="C5446" t="str">
        <f>IF(ISNUMBER(FIND(B5446,'Full TS'!$R$2)),"YES","N/A")</f>
        <v>N/A</v>
      </c>
    </row>
    <row r="5447" spans="2:3" x14ac:dyDescent="0.3">
      <c r="B5447" t="s">
        <v>217</v>
      </c>
      <c r="C5447" t="str">
        <f>IF(ISNUMBER(FIND(B5447,'Full TS'!$R$2)),"YES","N/A")</f>
        <v>N/A</v>
      </c>
    </row>
    <row r="5448" spans="2:3" x14ac:dyDescent="0.3">
      <c r="B5448" t="s">
        <v>218</v>
      </c>
      <c r="C5448" t="str">
        <f>IF(ISNUMBER(FIND(B5448,'Full TS'!$R$2)),"YES","N/A")</f>
        <v>N/A</v>
      </c>
    </row>
    <row r="5449" spans="2:3" x14ac:dyDescent="0.3">
      <c r="B5449" t="s">
        <v>219</v>
      </c>
      <c r="C5449" t="str">
        <f>IF(ISNUMBER(FIND(B5449,'Full TS'!$R$2)),"YES","N/A")</f>
        <v>N/A</v>
      </c>
    </row>
    <row r="5450" spans="2:3" x14ac:dyDescent="0.3">
      <c r="B5450" t="s">
        <v>220</v>
      </c>
      <c r="C5450" t="str">
        <f>IF(ISNUMBER(FIND(B5450,'Full TS'!$R$2)),"YES","N/A")</f>
        <v>N/A</v>
      </c>
    </row>
    <row r="5451" spans="2:3" x14ac:dyDescent="0.3">
      <c r="B5451" t="s">
        <v>221</v>
      </c>
      <c r="C5451" t="str">
        <f>IF(ISNUMBER(FIND(B5451,'Full TS'!$R$2)),"YES","N/A")</f>
        <v>N/A</v>
      </c>
    </row>
    <row r="5452" spans="2:3" x14ac:dyDescent="0.3">
      <c r="B5452" t="s">
        <v>222</v>
      </c>
      <c r="C5452" t="str">
        <f>IF(ISNUMBER(FIND(B5452,'Full TS'!$R$2)),"YES","N/A")</f>
        <v>N/A</v>
      </c>
    </row>
    <row r="5453" spans="2:3" x14ac:dyDescent="0.3">
      <c r="B5453" t="s">
        <v>223</v>
      </c>
      <c r="C5453" t="str">
        <f>IF(ISNUMBER(FIND(B5453,'Full TS'!$R$2)),"YES","N/A")</f>
        <v>N/A</v>
      </c>
    </row>
    <row r="5454" spans="2:3" x14ac:dyDescent="0.3">
      <c r="B5454" t="s">
        <v>224</v>
      </c>
      <c r="C5454" t="str">
        <f>IF(ISNUMBER(FIND(B5454,'Full TS'!$R$2)),"YES","N/A")</f>
        <v>N/A</v>
      </c>
    </row>
    <row r="5455" spans="2:3" x14ac:dyDescent="0.3">
      <c r="B5455" t="s">
        <v>225</v>
      </c>
      <c r="C5455" t="str">
        <f>IF(ISNUMBER(FIND(B5455,'Full TS'!$R$2)),"YES","N/A")</f>
        <v>N/A</v>
      </c>
    </row>
    <row r="5456" spans="2:3" x14ac:dyDescent="0.3">
      <c r="B5456" t="s">
        <v>226</v>
      </c>
      <c r="C5456" t="str">
        <f>IF(ISNUMBER(FIND(B5456,'Full TS'!$R$2)),"YES","N/A")</f>
        <v>N/A</v>
      </c>
    </row>
    <row r="5459" spans="2:3" x14ac:dyDescent="0.3">
      <c r="B5459" t="s">
        <v>182</v>
      </c>
      <c r="C5459" t="s">
        <v>183</v>
      </c>
    </row>
    <row r="5460" spans="2:3" x14ac:dyDescent="0.3">
      <c r="B5460" t="s">
        <v>184</v>
      </c>
      <c r="C5460" t="str">
        <f>IF(ISNUMBER(FIND(B5460,'Full TS'!$R$2)),"YES","N/A")</f>
        <v>N/A</v>
      </c>
    </row>
    <row r="5461" spans="2:3" x14ac:dyDescent="0.3">
      <c r="B5461" t="s">
        <v>185</v>
      </c>
      <c r="C5461" t="str">
        <f>IF(ISNUMBER(FIND(B5461,'Full TS'!$R$2)),"YES","N/A")</f>
        <v>N/A</v>
      </c>
    </row>
    <row r="5462" spans="2:3" x14ac:dyDescent="0.3">
      <c r="B5462" t="s">
        <v>186</v>
      </c>
      <c r="C5462" t="str">
        <f>IF(ISNUMBER(FIND(B5462,'Full TS'!$R$2)),"YES","N/A")</f>
        <v>N/A</v>
      </c>
    </row>
    <row r="5463" spans="2:3" x14ac:dyDescent="0.3">
      <c r="B5463" t="s">
        <v>187</v>
      </c>
      <c r="C5463" t="str">
        <f>IF(ISNUMBER(FIND(B5463,'Full TS'!$R$2)),"YES","N/A")</f>
        <v>N/A</v>
      </c>
    </row>
    <row r="5464" spans="2:3" x14ac:dyDescent="0.3">
      <c r="B5464" t="s">
        <v>188</v>
      </c>
      <c r="C5464" t="str">
        <f>IF(ISNUMBER(FIND(B5464,'Full TS'!$R$2)),"YES","N/A")</f>
        <v>N/A</v>
      </c>
    </row>
    <row r="5465" spans="2:3" x14ac:dyDescent="0.3">
      <c r="B5465" t="s">
        <v>189</v>
      </c>
      <c r="C5465" t="str">
        <f>IF(ISNUMBER(FIND(B5465,'Full TS'!$R$2)),"YES","N/A")</f>
        <v>N/A</v>
      </c>
    </row>
    <row r="5466" spans="2:3" x14ac:dyDescent="0.3">
      <c r="B5466" t="s">
        <v>190</v>
      </c>
      <c r="C5466" t="str">
        <f>IF(ISNUMBER(FIND(B5466,'Full TS'!$R$2)),"YES","N/A")</f>
        <v>N/A</v>
      </c>
    </row>
    <row r="5467" spans="2:3" x14ac:dyDescent="0.3">
      <c r="B5467" t="s">
        <v>191</v>
      </c>
      <c r="C5467" t="str">
        <f>IF(ISNUMBER(FIND(B5467,'Full TS'!$R$2)),"YES","N/A")</f>
        <v>N/A</v>
      </c>
    </row>
    <row r="5468" spans="2:3" x14ac:dyDescent="0.3">
      <c r="B5468" t="s">
        <v>192</v>
      </c>
      <c r="C5468" t="str">
        <f>IF(ISNUMBER(FIND(B5468,'Full TS'!$R$2)),"YES","N/A")</f>
        <v>N/A</v>
      </c>
    </row>
    <row r="5469" spans="2:3" x14ac:dyDescent="0.3">
      <c r="B5469" t="s">
        <v>193</v>
      </c>
      <c r="C5469" t="str">
        <f>IF(ISNUMBER(FIND(B5469,'Full TS'!$R$2)),"YES","N/A")</f>
        <v>N/A</v>
      </c>
    </row>
    <row r="5470" spans="2:3" x14ac:dyDescent="0.3">
      <c r="B5470" t="s">
        <v>194</v>
      </c>
      <c r="C5470" t="str">
        <f>IF(ISNUMBER(FIND(B5470,'Full TS'!$R$2)),"YES","N/A")</f>
        <v>N/A</v>
      </c>
    </row>
    <row r="5471" spans="2:3" x14ac:dyDescent="0.3">
      <c r="B5471" t="s">
        <v>195</v>
      </c>
      <c r="C5471" t="str">
        <f>IF(ISNUMBER(FIND(B5471,'Full TS'!$R$2)),"YES","N/A")</f>
        <v>N/A</v>
      </c>
    </row>
    <row r="5472" spans="2:3" x14ac:dyDescent="0.3">
      <c r="B5472" t="s">
        <v>196</v>
      </c>
      <c r="C5472" t="str">
        <f>IF(ISNUMBER(FIND(B5472,'Full TS'!$R$2)),"YES","N/A")</f>
        <v>N/A</v>
      </c>
    </row>
    <row r="5473" spans="2:3" x14ac:dyDescent="0.3">
      <c r="B5473" t="s">
        <v>197</v>
      </c>
      <c r="C5473" t="str">
        <f>IF(ISNUMBER(FIND(B5473,'Full TS'!$R$2)),"YES","N/A")</f>
        <v>N/A</v>
      </c>
    </row>
    <row r="5474" spans="2:3" x14ac:dyDescent="0.3">
      <c r="B5474" t="s">
        <v>198</v>
      </c>
      <c r="C5474" t="str">
        <f>IF(ISNUMBER(FIND(B5474,'Full TS'!$R$2)),"YES","N/A")</f>
        <v>N/A</v>
      </c>
    </row>
    <row r="5475" spans="2:3" x14ac:dyDescent="0.3">
      <c r="B5475" t="s">
        <v>199</v>
      </c>
      <c r="C5475" t="str">
        <f>IF(ISNUMBER(FIND(B5475,'Full TS'!$R$2)),"YES","N/A")</f>
        <v>N/A</v>
      </c>
    </row>
    <row r="5476" spans="2:3" x14ac:dyDescent="0.3">
      <c r="B5476" t="s">
        <v>200</v>
      </c>
      <c r="C5476" t="str">
        <f>IF(ISNUMBER(FIND(B5476,'Full TS'!$R$2)),"YES","N/A")</f>
        <v>N/A</v>
      </c>
    </row>
    <row r="5477" spans="2:3" x14ac:dyDescent="0.3">
      <c r="B5477" t="s">
        <v>201</v>
      </c>
      <c r="C5477" t="str">
        <f>IF(ISNUMBER(FIND(B5477,'Full TS'!$R$2)),"YES","N/A")</f>
        <v>N/A</v>
      </c>
    </row>
    <row r="5478" spans="2:3" x14ac:dyDescent="0.3">
      <c r="B5478" t="s">
        <v>202</v>
      </c>
      <c r="C5478" t="str">
        <f>IF(ISNUMBER(FIND(B5478,'Full TS'!$R$2)),"YES","N/A")</f>
        <v>N/A</v>
      </c>
    </row>
    <row r="5479" spans="2:3" x14ac:dyDescent="0.3">
      <c r="B5479" t="s">
        <v>203</v>
      </c>
      <c r="C5479" t="str">
        <f>IF(ISNUMBER(FIND(B5479,'Full TS'!$R$2)),"YES","N/A")</f>
        <v>N/A</v>
      </c>
    </row>
    <row r="5480" spans="2:3" x14ac:dyDescent="0.3">
      <c r="B5480" t="s">
        <v>204</v>
      </c>
      <c r="C5480" t="str">
        <f>IF(ISNUMBER(FIND(B5480,'Full TS'!$R$2)),"YES","N/A")</f>
        <v>N/A</v>
      </c>
    </row>
    <row r="5481" spans="2:3" x14ac:dyDescent="0.3">
      <c r="B5481" t="s">
        <v>205</v>
      </c>
      <c r="C5481" t="str">
        <f>IF(ISNUMBER(FIND(B5481,'Full TS'!$R$2)),"YES","N/A")</f>
        <v>N/A</v>
      </c>
    </row>
    <row r="5482" spans="2:3" x14ac:dyDescent="0.3">
      <c r="B5482" t="s">
        <v>206</v>
      </c>
      <c r="C5482" t="str">
        <f>IF(ISNUMBER(FIND(B5482,'Full TS'!$R$2)),"YES","N/A")</f>
        <v>N/A</v>
      </c>
    </row>
    <row r="5483" spans="2:3" x14ac:dyDescent="0.3">
      <c r="B5483" t="s">
        <v>207</v>
      </c>
      <c r="C5483" t="str">
        <f>IF(ISNUMBER(FIND(B5483,'Full TS'!$R$2)),"YES","N/A")</f>
        <v>N/A</v>
      </c>
    </row>
    <row r="5484" spans="2:3" x14ac:dyDescent="0.3">
      <c r="B5484" t="s">
        <v>208</v>
      </c>
      <c r="C5484" t="str">
        <f>IF(ISNUMBER(FIND(B5484,'Full TS'!$R$2)),"YES","N/A")</f>
        <v>N/A</v>
      </c>
    </row>
    <row r="5485" spans="2:3" x14ac:dyDescent="0.3">
      <c r="B5485" t="s">
        <v>209</v>
      </c>
      <c r="C5485" t="str">
        <f>IF(ISNUMBER(FIND(B5485,'Full TS'!$R$2)),"YES","N/A")</f>
        <v>N/A</v>
      </c>
    </row>
    <row r="5486" spans="2:3" x14ac:dyDescent="0.3">
      <c r="B5486" t="s">
        <v>210</v>
      </c>
      <c r="C5486" t="str">
        <f>IF(ISNUMBER(FIND(B5486,'Full TS'!$R$2)),"YES","N/A")</f>
        <v>N/A</v>
      </c>
    </row>
    <row r="5487" spans="2:3" x14ac:dyDescent="0.3">
      <c r="B5487" t="s">
        <v>211</v>
      </c>
      <c r="C5487" t="str">
        <f>IF(ISNUMBER(FIND(B5487,'Full TS'!$R$2)),"YES","N/A")</f>
        <v>N/A</v>
      </c>
    </row>
    <row r="5488" spans="2:3" x14ac:dyDescent="0.3">
      <c r="B5488" t="s">
        <v>199</v>
      </c>
      <c r="C5488" t="str">
        <f>IF(ISNUMBER(FIND(B5488,'Full TS'!$R$2)),"YES","N/A")</f>
        <v>N/A</v>
      </c>
    </row>
    <row r="5489" spans="2:3" x14ac:dyDescent="0.3">
      <c r="B5489" t="s">
        <v>212</v>
      </c>
      <c r="C5489" t="str">
        <f>IF(ISNUMBER(FIND(B5489,'Full TS'!$R$2)),"YES","N/A")</f>
        <v>N/A</v>
      </c>
    </row>
    <row r="5490" spans="2:3" x14ac:dyDescent="0.3">
      <c r="B5490" t="s">
        <v>213</v>
      </c>
      <c r="C5490" t="str">
        <f>IF(ISNUMBER(FIND(B5490,'Full TS'!$R$2)),"YES","N/A")</f>
        <v>N/A</v>
      </c>
    </row>
    <row r="5491" spans="2:3" x14ac:dyDescent="0.3">
      <c r="B5491" t="s">
        <v>214</v>
      </c>
      <c r="C5491" t="str">
        <f>IF(ISNUMBER(FIND(B5491,'Full TS'!$R$2)),"YES","N/A")</f>
        <v>N/A</v>
      </c>
    </row>
    <row r="5492" spans="2:3" x14ac:dyDescent="0.3">
      <c r="B5492" t="s">
        <v>215</v>
      </c>
      <c r="C5492" t="str">
        <f>IF(ISNUMBER(FIND(B5492,'Full TS'!$R$2)),"YES","N/A")</f>
        <v>N/A</v>
      </c>
    </row>
    <row r="5493" spans="2:3" x14ac:dyDescent="0.3">
      <c r="B5493" t="s">
        <v>216</v>
      </c>
      <c r="C5493" t="str">
        <f>IF(ISNUMBER(FIND(B5493,'Full TS'!$R$2)),"YES","N/A")</f>
        <v>N/A</v>
      </c>
    </row>
    <row r="5494" spans="2:3" x14ac:dyDescent="0.3">
      <c r="B5494" t="s">
        <v>217</v>
      </c>
      <c r="C5494" t="str">
        <f>IF(ISNUMBER(FIND(B5494,'Full TS'!$R$2)),"YES","N/A")</f>
        <v>N/A</v>
      </c>
    </row>
    <row r="5495" spans="2:3" x14ac:dyDescent="0.3">
      <c r="B5495" t="s">
        <v>218</v>
      </c>
      <c r="C5495" t="str">
        <f>IF(ISNUMBER(FIND(B5495,'Full TS'!$R$2)),"YES","N/A")</f>
        <v>N/A</v>
      </c>
    </row>
    <row r="5496" spans="2:3" x14ac:dyDescent="0.3">
      <c r="B5496" t="s">
        <v>219</v>
      </c>
      <c r="C5496" t="str">
        <f>IF(ISNUMBER(FIND(B5496,'Full TS'!$R$2)),"YES","N/A")</f>
        <v>N/A</v>
      </c>
    </row>
    <row r="5497" spans="2:3" x14ac:dyDescent="0.3">
      <c r="B5497" t="s">
        <v>220</v>
      </c>
      <c r="C5497" t="str">
        <f>IF(ISNUMBER(FIND(B5497,'Full TS'!$R$2)),"YES","N/A")</f>
        <v>N/A</v>
      </c>
    </row>
    <row r="5498" spans="2:3" x14ac:dyDescent="0.3">
      <c r="B5498" t="s">
        <v>221</v>
      </c>
      <c r="C5498" t="str">
        <f>IF(ISNUMBER(FIND(B5498,'Full TS'!$R$2)),"YES","N/A")</f>
        <v>N/A</v>
      </c>
    </row>
    <row r="5499" spans="2:3" x14ac:dyDescent="0.3">
      <c r="B5499" t="s">
        <v>222</v>
      </c>
      <c r="C5499" t="str">
        <f>IF(ISNUMBER(FIND(B5499,'Full TS'!$R$2)),"YES","N/A")</f>
        <v>N/A</v>
      </c>
    </row>
    <row r="5500" spans="2:3" x14ac:dyDescent="0.3">
      <c r="B5500" t="s">
        <v>223</v>
      </c>
      <c r="C5500" t="str">
        <f>IF(ISNUMBER(FIND(B5500,'Full TS'!$R$2)),"YES","N/A")</f>
        <v>N/A</v>
      </c>
    </row>
    <row r="5501" spans="2:3" x14ac:dyDescent="0.3">
      <c r="B5501" t="s">
        <v>224</v>
      </c>
      <c r="C5501" t="str">
        <f>IF(ISNUMBER(FIND(B5501,'Full TS'!$R$2)),"YES","N/A")</f>
        <v>N/A</v>
      </c>
    </row>
    <row r="5502" spans="2:3" x14ac:dyDescent="0.3">
      <c r="B5502" t="s">
        <v>225</v>
      </c>
      <c r="C5502" t="str">
        <f>IF(ISNUMBER(FIND(B5502,'Full TS'!$R$2)),"YES","N/A")</f>
        <v>N/A</v>
      </c>
    </row>
    <row r="5503" spans="2:3" x14ac:dyDescent="0.3">
      <c r="B5503" t="s">
        <v>226</v>
      </c>
      <c r="C5503" t="str">
        <f>IF(ISNUMBER(FIND(B5503,'Full TS'!$R$2)),"YES","N/A")</f>
        <v>N/A</v>
      </c>
    </row>
    <row r="5506" spans="2:3" x14ac:dyDescent="0.3">
      <c r="B5506" t="s">
        <v>182</v>
      </c>
      <c r="C5506" t="s">
        <v>183</v>
      </c>
    </row>
    <row r="5507" spans="2:3" x14ac:dyDescent="0.3">
      <c r="B5507" t="s">
        <v>184</v>
      </c>
      <c r="C5507" t="str">
        <f>IF(ISNUMBER(FIND(B5507,'Full TS'!$R$2)),"YES","N/A")</f>
        <v>N/A</v>
      </c>
    </row>
    <row r="5508" spans="2:3" x14ac:dyDescent="0.3">
      <c r="B5508" t="s">
        <v>185</v>
      </c>
      <c r="C5508" t="str">
        <f>IF(ISNUMBER(FIND(B5508,'Full TS'!$R$2)),"YES","N/A")</f>
        <v>N/A</v>
      </c>
    </row>
    <row r="5509" spans="2:3" x14ac:dyDescent="0.3">
      <c r="B5509" t="s">
        <v>186</v>
      </c>
      <c r="C5509" t="str">
        <f>IF(ISNUMBER(FIND(B5509,'Full TS'!$R$2)),"YES","N/A")</f>
        <v>N/A</v>
      </c>
    </row>
    <row r="5510" spans="2:3" x14ac:dyDescent="0.3">
      <c r="B5510" t="s">
        <v>187</v>
      </c>
      <c r="C5510" t="str">
        <f>IF(ISNUMBER(FIND(B5510,'Full TS'!$R$2)),"YES","N/A")</f>
        <v>N/A</v>
      </c>
    </row>
    <row r="5511" spans="2:3" x14ac:dyDescent="0.3">
      <c r="B5511" t="s">
        <v>188</v>
      </c>
      <c r="C5511" t="str">
        <f>IF(ISNUMBER(FIND(B5511,'Full TS'!$R$2)),"YES","N/A")</f>
        <v>N/A</v>
      </c>
    </row>
    <row r="5512" spans="2:3" x14ac:dyDescent="0.3">
      <c r="B5512" t="s">
        <v>189</v>
      </c>
      <c r="C5512" t="str">
        <f>IF(ISNUMBER(FIND(B5512,'Full TS'!$R$2)),"YES","N/A")</f>
        <v>N/A</v>
      </c>
    </row>
    <row r="5513" spans="2:3" x14ac:dyDescent="0.3">
      <c r="B5513" t="s">
        <v>190</v>
      </c>
      <c r="C5513" t="str">
        <f>IF(ISNUMBER(FIND(B5513,'Full TS'!$R$2)),"YES","N/A")</f>
        <v>N/A</v>
      </c>
    </row>
    <row r="5514" spans="2:3" x14ac:dyDescent="0.3">
      <c r="B5514" t="s">
        <v>191</v>
      </c>
      <c r="C5514" t="str">
        <f>IF(ISNUMBER(FIND(B5514,'Full TS'!$R$2)),"YES","N/A")</f>
        <v>N/A</v>
      </c>
    </row>
    <row r="5515" spans="2:3" x14ac:dyDescent="0.3">
      <c r="B5515" t="s">
        <v>192</v>
      </c>
      <c r="C5515" t="str">
        <f>IF(ISNUMBER(FIND(B5515,'Full TS'!$R$2)),"YES","N/A")</f>
        <v>N/A</v>
      </c>
    </row>
    <row r="5516" spans="2:3" x14ac:dyDescent="0.3">
      <c r="B5516" t="s">
        <v>193</v>
      </c>
      <c r="C5516" t="str">
        <f>IF(ISNUMBER(FIND(B5516,'Full TS'!$R$2)),"YES","N/A")</f>
        <v>N/A</v>
      </c>
    </row>
    <row r="5517" spans="2:3" x14ac:dyDescent="0.3">
      <c r="B5517" t="s">
        <v>194</v>
      </c>
      <c r="C5517" t="str">
        <f>IF(ISNUMBER(FIND(B5517,'Full TS'!$R$2)),"YES","N/A")</f>
        <v>N/A</v>
      </c>
    </row>
    <row r="5518" spans="2:3" x14ac:dyDescent="0.3">
      <c r="B5518" t="s">
        <v>195</v>
      </c>
      <c r="C5518" t="str">
        <f>IF(ISNUMBER(FIND(B5518,'Full TS'!$R$2)),"YES","N/A")</f>
        <v>N/A</v>
      </c>
    </row>
    <row r="5519" spans="2:3" x14ac:dyDescent="0.3">
      <c r="B5519" t="s">
        <v>196</v>
      </c>
      <c r="C5519" t="str">
        <f>IF(ISNUMBER(FIND(B5519,'Full TS'!$R$2)),"YES","N/A")</f>
        <v>N/A</v>
      </c>
    </row>
    <row r="5520" spans="2:3" x14ac:dyDescent="0.3">
      <c r="B5520" t="s">
        <v>197</v>
      </c>
      <c r="C5520" t="str">
        <f>IF(ISNUMBER(FIND(B5520,'Full TS'!$R$2)),"YES","N/A")</f>
        <v>N/A</v>
      </c>
    </row>
    <row r="5521" spans="2:3" x14ac:dyDescent="0.3">
      <c r="B5521" t="s">
        <v>198</v>
      </c>
      <c r="C5521" t="str">
        <f>IF(ISNUMBER(FIND(B5521,'Full TS'!$R$2)),"YES","N/A")</f>
        <v>N/A</v>
      </c>
    </row>
    <row r="5522" spans="2:3" x14ac:dyDescent="0.3">
      <c r="B5522" t="s">
        <v>199</v>
      </c>
      <c r="C5522" t="str">
        <f>IF(ISNUMBER(FIND(B5522,'Full TS'!$R$2)),"YES","N/A")</f>
        <v>N/A</v>
      </c>
    </row>
    <row r="5523" spans="2:3" x14ac:dyDescent="0.3">
      <c r="B5523" t="s">
        <v>200</v>
      </c>
      <c r="C5523" t="str">
        <f>IF(ISNUMBER(FIND(B5523,'Full TS'!$R$2)),"YES","N/A")</f>
        <v>N/A</v>
      </c>
    </row>
    <row r="5524" spans="2:3" x14ac:dyDescent="0.3">
      <c r="B5524" t="s">
        <v>201</v>
      </c>
      <c r="C5524" t="str">
        <f>IF(ISNUMBER(FIND(B5524,'Full TS'!$R$2)),"YES","N/A")</f>
        <v>N/A</v>
      </c>
    </row>
    <row r="5525" spans="2:3" x14ac:dyDescent="0.3">
      <c r="B5525" t="s">
        <v>202</v>
      </c>
      <c r="C5525" t="str">
        <f>IF(ISNUMBER(FIND(B5525,'Full TS'!$R$2)),"YES","N/A")</f>
        <v>N/A</v>
      </c>
    </row>
    <row r="5526" spans="2:3" x14ac:dyDescent="0.3">
      <c r="B5526" t="s">
        <v>203</v>
      </c>
      <c r="C5526" t="str">
        <f>IF(ISNUMBER(FIND(B5526,'Full TS'!$R$2)),"YES","N/A")</f>
        <v>N/A</v>
      </c>
    </row>
    <row r="5527" spans="2:3" x14ac:dyDescent="0.3">
      <c r="B5527" t="s">
        <v>204</v>
      </c>
      <c r="C5527" t="str">
        <f>IF(ISNUMBER(FIND(B5527,'Full TS'!$R$2)),"YES","N/A")</f>
        <v>N/A</v>
      </c>
    </row>
    <row r="5528" spans="2:3" x14ac:dyDescent="0.3">
      <c r="B5528" t="s">
        <v>205</v>
      </c>
      <c r="C5528" t="str">
        <f>IF(ISNUMBER(FIND(B5528,'Full TS'!$R$2)),"YES","N/A")</f>
        <v>N/A</v>
      </c>
    </row>
    <row r="5529" spans="2:3" x14ac:dyDescent="0.3">
      <c r="B5529" t="s">
        <v>206</v>
      </c>
      <c r="C5529" t="str">
        <f>IF(ISNUMBER(FIND(B5529,'Full TS'!$R$2)),"YES","N/A")</f>
        <v>N/A</v>
      </c>
    </row>
    <row r="5530" spans="2:3" x14ac:dyDescent="0.3">
      <c r="B5530" t="s">
        <v>207</v>
      </c>
      <c r="C5530" t="str">
        <f>IF(ISNUMBER(FIND(B5530,'Full TS'!$R$2)),"YES","N/A")</f>
        <v>N/A</v>
      </c>
    </row>
    <row r="5531" spans="2:3" x14ac:dyDescent="0.3">
      <c r="B5531" t="s">
        <v>208</v>
      </c>
      <c r="C5531" t="str">
        <f>IF(ISNUMBER(FIND(B5531,'Full TS'!$R$2)),"YES","N/A")</f>
        <v>N/A</v>
      </c>
    </row>
    <row r="5532" spans="2:3" x14ac:dyDescent="0.3">
      <c r="B5532" t="s">
        <v>209</v>
      </c>
      <c r="C5532" t="str">
        <f>IF(ISNUMBER(FIND(B5532,'Full TS'!$R$2)),"YES","N/A")</f>
        <v>N/A</v>
      </c>
    </row>
    <row r="5533" spans="2:3" x14ac:dyDescent="0.3">
      <c r="B5533" t="s">
        <v>210</v>
      </c>
      <c r="C5533" t="str">
        <f>IF(ISNUMBER(FIND(B5533,'Full TS'!$R$2)),"YES","N/A")</f>
        <v>N/A</v>
      </c>
    </row>
    <row r="5534" spans="2:3" x14ac:dyDescent="0.3">
      <c r="B5534" t="s">
        <v>211</v>
      </c>
      <c r="C5534" t="str">
        <f>IF(ISNUMBER(FIND(B5534,'Full TS'!$R$2)),"YES","N/A")</f>
        <v>N/A</v>
      </c>
    </row>
    <row r="5535" spans="2:3" x14ac:dyDescent="0.3">
      <c r="B5535" t="s">
        <v>199</v>
      </c>
      <c r="C5535" t="str">
        <f>IF(ISNUMBER(FIND(B5535,'Full TS'!$R$2)),"YES","N/A")</f>
        <v>N/A</v>
      </c>
    </row>
    <row r="5536" spans="2:3" x14ac:dyDescent="0.3">
      <c r="B5536" t="s">
        <v>212</v>
      </c>
      <c r="C5536" t="str">
        <f>IF(ISNUMBER(FIND(B5536,'Full TS'!$R$2)),"YES","N/A")</f>
        <v>N/A</v>
      </c>
    </row>
    <row r="5537" spans="2:3" x14ac:dyDescent="0.3">
      <c r="B5537" t="s">
        <v>213</v>
      </c>
      <c r="C5537" t="str">
        <f>IF(ISNUMBER(FIND(B5537,'Full TS'!$R$2)),"YES","N/A")</f>
        <v>N/A</v>
      </c>
    </row>
    <row r="5538" spans="2:3" x14ac:dyDescent="0.3">
      <c r="B5538" t="s">
        <v>214</v>
      </c>
      <c r="C5538" t="str">
        <f>IF(ISNUMBER(FIND(B5538,'Full TS'!$R$2)),"YES","N/A")</f>
        <v>N/A</v>
      </c>
    </row>
    <row r="5539" spans="2:3" x14ac:dyDescent="0.3">
      <c r="B5539" t="s">
        <v>215</v>
      </c>
      <c r="C5539" t="str">
        <f>IF(ISNUMBER(FIND(B5539,'Full TS'!$R$2)),"YES","N/A")</f>
        <v>N/A</v>
      </c>
    </row>
    <row r="5540" spans="2:3" x14ac:dyDescent="0.3">
      <c r="B5540" t="s">
        <v>216</v>
      </c>
      <c r="C5540" t="str">
        <f>IF(ISNUMBER(FIND(B5540,'Full TS'!$R$2)),"YES","N/A")</f>
        <v>N/A</v>
      </c>
    </row>
    <row r="5541" spans="2:3" x14ac:dyDescent="0.3">
      <c r="B5541" t="s">
        <v>217</v>
      </c>
      <c r="C5541" t="str">
        <f>IF(ISNUMBER(FIND(B5541,'Full TS'!$R$2)),"YES","N/A")</f>
        <v>N/A</v>
      </c>
    </row>
    <row r="5542" spans="2:3" x14ac:dyDescent="0.3">
      <c r="B5542" t="s">
        <v>218</v>
      </c>
      <c r="C5542" t="str">
        <f>IF(ISNUMBER(FIND(B5542,'Full TS'!$R$2)),"YES","N/A")</f>
        <v>N/A</v>
      </c>
    </row>
    <row r="5543" spans="2:3" x14ac:dyDescent="0.3">
      <c r="B5543" t="s">
        <v>219</v>
      </c>
      <c r="C5543" t="str">
        <f>IF(ISNUMBER(FIND(B5543,'Full TS'!$R$2)),"YES","N/A")</f>
        <v>N/A</v>
      </c>
    </row>
    <row r="5544" spans="2:3" x14ac:dyDescent="0.3">
      <c r="B5544" t="s">
        <v>220</v>
      </c>
      <c r="C5544" t="str">
        <f>IF(ISNUMBER(FIND(B5544,'Full TS'!$R$2)),"YES","N/A")</f>
        <v>N/A</v>
      </c>
    </row>
    <row r="5545" spans="2:3" x14ac:dyDescent="0.3">
      <c r="B5545" t="s">
        <v>221</v>
      </c>
      <c r="C5545" t="str">
        <f>IF(ISNUMBER(FIND(B5545,'Full TS'!$R$2)),"YES","N/A")</f>
        <v>N/A</v>
      </c>
    </row>
    <row r="5546" spans="2:3" x14ac:dyDescent="0.3">
      <c r="B5546" t="s">
        <v>222</v>
      </c>
      <c r="C5546" t="str">
        <f>IF(ISNUMBER(FIND(B5546,'Full TS'!$R$2)),"YES","N/A")</f>
        <v>N/A</v>
      </c>
    </row>
    <row r="5547" spans="2:3" x14ac:dyDescent="0.3">
      <c r="B5547" t="s">
        <v>223</v>
      </c>
      <c r="C5547" t="str">
        <f>IF(ISNUMBER(FIND(B5547,'Full TS'!$R$2)),"YES","N/A")</f>
        <v>N/A</v>
      </c>
    </row>
    <row r="5548" spans="2:3" x14ac:dyDescent="0.3">
      <c r="B5548" t="s">
        <v>224</v>
      </c>
      <c r="C5548" t="str">
        <f>IF(ISNUMBER(FIND(B5548,'Full TS'!$R$2)),"YES","N/A")</f>
        <v>N/A</v>
      </c>
    </row>
    <row r="5549" spans="2:3" x14ac:dyDescent="0.3">
      <c r="B5549" t="s">
        <v>225</v>
      </c>
      <c r="C5549" t="str">
        <f>IF(ISNUMBER(FIND(B5549,'Full TS'!$R$2)),"YES","N/A")</f>
        <v>N/A</v>
      </c>
    </row>
    <row r="5550" spans="2:3" x14ac:dyDescent="0.3">
      <c r="B5550" t="s">
        <v>226</v>
      </c>
      <c r="C5550" t="str">
        <f>IF(ISNUMBER(FIND(B5550,'Full TS'!$R$2)),"YES","N/A")</f>
        <v>N/A</v>
      </c>
    </row>
    <row r="5553" spans="2:3" x14ac:dyDescent="0.3">
      <c r="B5553" t="s">
        <v>182</v>
      </c>
      <c r="C5553" t="s">
        <v>183</v>
      </c>
    </row>
    <row r="5554" spans="2:3" x14ac:dyDescent="0.3">
      <c r="B5554" t="s">
        <v>184</v>
      </c>
      <c r="C5554" t="str">
        <f>IF(ISNUMBER(FIND(B5554,'Full TS'!$R$2)),"YES","N/A")</f>
        <v>N/A</v>
      </c>
    </row>
    <row r="5555" spans="2:3" x14ac:dyDescent="0.3">
      <c r="B5555" t="s">
        <v>185</v>
      </c>
      <c r="C5555" t="str">
        <f>IF(ISNUMBER(FIND(B5555,'Full TS'!$R$2)),"YES","N/A")</f>
        <v>N/A</v>
      </c>
    </row>
    <row r="5556" spans="2:3" x14ac:dyDescent="0.3">
      <c r="B5556" t="s">
        <v>186</v>
      </c>
      <c r="C5556" t="str">
        <f>IF(ISNUMBER(FIND(B5556,'Full TS'!$R$2)),"YES","N/A")</f>
        <v>N/A</v>
      </c>
    </row>
    <row r="5557" spans="2:3" x14ac:dyDescent="0.3">
      <c r="B5557" t="s">
        <v>187</v>
      </c>
      <c r="C5557" t="str">
        <f>IF(ISNUMBER(FIND(B5557,'Full TS'!$R$2)),"YES","N/A")</f>
        <v>N/A</v>
      </c>
    </row>
    <row r="5558" spans="2:3" x14ac:dyDescent="0.3">
      <c r="B5558" t="s">
        <v>188</v>
      </c>
      <c r="C5558" t="str">
        <f>IF(ISNUMBER(FIND(B5558,'Full TS'!$R$2)),"YES","N/A")</f>
        <v>N/A</v>
      </c>
    </row>
    <row r="5559" spans="2:3" x14ac:dyDescent="0.3">
      <c r="B5559" t="s">
        <v>189</v>
      </c>
      <c r="C5559" t="str">
        <f>IF(ISNUMBER(FIND(B5559,'Full TS'!$R$2)),"YES","N/A")</f>
        <v>N/A</v>
      </c>
    </row>
    <row r="5560" spans="2:3" x14ac:dyDescent="0.3">
      <c r="B5560" t="s">
        <v>190</v>
      </c>
      <c r="C5560" t="str">
        <f>IF(ISNUMBER(FIND(B5560,'Full TS'!$R$2)),"YES","N/A")</f>
        <v>N/A</v>
      </c>
    </row>
    <row r="5561" spans="2:3" x14ac:dyDescent="0.3">
      <c r="B5561" t="s">
        <v>191</v>
      </c>
      <c r="C5561" t="str">
        <f>IF(ISNUMBER(FIND(B5561,'Full TS'!$R$2)),"YES","N/A")</f>
        <v>N/A</v>
      </c>
    </row>
    <row r="5562" spans="2:3" x14ac:dyDescent="0.3">
      <c r="B5562" t="s">
        <v>192</v>
      </c>
      <c r="C5562" t="str">
        <f>IF(ISNUMBER(FIND(B5562,'Full TS'!$R$2)),"YES","N/A")</f>
        <v>N/A</v>
      </c>
    </row>
    <row r="5563" spans="2:3" x14ac:dyDescent="0.3">
      <c r="B5563" t="s">
        <v>193</v>
      </c>
      <c r="C5563" t="str">
        <f>IF(ISNUMBER(FIND(B5563,'Full TS'!$R$2)),"YES","N/A")</f>
        <v>N/A</v>
      </c>
    </row>
    <row r="5564" spans="2:3" x14ac:dyDescent="0.3">
      <c r="B5564" t="s">
        <v>194</v>
      </c>
      <c r="C5564" t="str">
        <f>IF(ISNUMBER(FIND(B5564,'Full TS'!$R$2)),"YES","N/A")</f>
        <v>N/A</v>
      </c>
    </row>
    <row r="5565" spans="2:3" x14ac:dyDescent="0.3">
      <c r="B5565" t="s">
        <v>195</v>
      </c>
      <c r="C5565" t="str">
        <f>IF(ISNUMBER(FIND(B5565,'Full TS'!$R$2)),"YES","N/A")</f>
        <v>N/A</v>
      </c>
    </row>
    <row r="5566" spans="2:3" x14ac:dyDescent="0.3">
      <c r="B5566" t="s">
        <v>196</v>
      </c>
      <c r="C5566" t="str">
        <f>IF(ISNUMBER(FIND(B5566,'Full TS'!$R$2)),"YES","N/A")</f>
        <v>N/A</v>
      </c>
    </row>
    <row r="5567" spans="2:3" x14ac:dyDescent="0.3">
      <c r="B5567" t="s">
        <v>197</v>
      </c>
      <c r="C5567" t="str">
        <f>IF(ISNUMBER(FIND(B5567,'Full TS'!$R$2)),"YES","N/A")</f>
        <v>N/A</v>
      </c>
    </row>
    <row r="5568" spans="2:3" x14ac:dyDescent="0.3">
      <c r="B5568" t="s">
        <v>198</v>
      </c>
      <c r="C5568" t="str">
        <f>IF(ISNUMBER(FIND(B5568,'Full TS'!$R$2)),"YES","N/A")</f>
        <v>N/A</v>
      </c>
    </row>
    <row r="5569" spans="2:3" x14ac:dyDescent="0.3">
      <c r="B5569" t="s">
        <v>199</v>
      </c>
      <c r="C5569" t="str">
        <f>IF(ISNUMBER(FIND(B5569,'Full TS'!$R$2)),"YES","N/A")</f>
        <v>N/A</v>
      </c>
    </row>
    <row r="5570" spans="2:3" x14ac:dyDescent="0.3">
      <c r="B5570" t="s">
        <v>200</v>
      </c>
      <c r="C5570" t="str">
        <f>IF(ISNUMBER(FIND(B5570,'Full TS'!$R$2)),"YES","N/A")</f>
        <v>N/A</v>
      </c>
    </row>
    <row r="5571" spans="2:3" x14ac:dyDescent="0.3">
      <c r="B5571" t="s">
        <v>201</v>
      </c>
      <c r="C5571" t="str">
        <f>IF(ISNUMBER(FIND(B5571,'Full TS'!$R$2)),"YES","N/A")</f>
        <v>N/A</v>
      </c>
    </row>
    <row r="5572" spans="2:3" x14ac:dyDescent="0.3">
      <c r="B5572" t="s">
        <v>202</v>
      </c>
      <c r="C5572" t="str">
        <f>IF(ISNUMBER(FIND(B5572,'Full TS'!$R$2)),"YES","N/A")</f>
        <v>N/A</v>
      </c>
    </row>
    <row r="5573" spans="2:3" x14ac:dyDescent="0.3">
      <c r="B5573" t="s">
        <v>203</v>
      </c>
      <c r="C5573" t="str">
        <f>IF(ISNUMBER(FIND(B5573,'Full TS'!$R$2)),"YES","N/A")</f>
        <v>N/A</v>
      </c>
    </row>
    <row r="5574" spans="2:3" x14ac:dyDescent="0.3">
      <c r="B5574" t="s">
        <v>204</v>
      </c>
      <c r="C5574" t="str">
        <f>IF(ISNUMBER(FIND(B5574,'Full TS'!$R$2)),"YES","N/A")</f>
        <v>N/A</v>
      </c>
    </row>
    <row r="5575" spans="2:3" x14ac:dyDescent="0.3">
      <c r="B5575" t="s">
        <v>205</v>
      </c>
      <c r="C5575" t="str">
        <f>IF(ISNUMBER(FIND(B5575,'Full TS'!$R$2)),"YES","N/A")</f>
        <v>N/A</v>
      </c>
    </row>
    <row r="5576" spans="2:3" x14ac:dyDescent="0.3">
      <c r="B5576" t="s">
        <v>206</v>
      </c>
      <c r="C5576" t="str">
        <f>IF(ISNUMBER(FIND(B5576,'Full TS'!$R$2)),"YES","N/A")</f>
        <v>N/A</v>
      </c>
    </row>
    <row r="5577" spans="2:3" x14ac:dyDescent="0.3">
      <c r="B5577" t="s">
        <v>207</v>
      </c>
      <c r="C5577" t="str">
        <f>IF(ISNUMBER(FIND(B5577,'Full TS'!$R$2)),"YES","N/A")</f>
        <v>N/A</v>
      </c>
    </row>
    <row r="5578" spans="2:3" x14ac:dyDescent="0.3">
      <c r="B5578" t="s">
        <v>208</v>
      </c>
      <c r="C5578" t="str">
        <f>IF(ISNUMBER(FIND(B5578,'Full TS'!$R$2)),"YES","N/A")</f>
        <v>N/A</v>
      </c>
    </row>
    <row r="5579" spans="2:3" x14ac:dyDescent="0.3">
      <c r="B5579" t="s">
        <v>209</v>
      </c>
      <c r="C5579" t="str">
        <f>IF(ISNUMBER(FIND(B5579,'Full TS'!$R$2)),"YES","N/A")</f>
        <v>N/A</v>
      </c>
    </row>
    <row r="5580" spans="2:3" x14ac:dyDescent="0.3">
      <c r="B5580" t="s">
        <v>210</v>
      </c>
      <c r="C5580" t="str">
        <f>IF(ISNUMBER(FIND(B5580,'Full TS'!$R$2)),"YES","N/A")</f>
        <v>N/A</v>
      </c>
    </row>
    <row r="5581" spans="2:3" x14ac:dyDescent="0.3">
      <c r="B5581" t="s">
        <v>211</v>
      </c>
      <c r="C5581" t="str">
        <f>IF(ISNUMBER(FIND(B5581,'Full TS'!$R$2)),"YES","N/A")</f>
        <v>N/A</v>
      </c>
    </row>
    <row r="5582" spans="2:3" x14ac:dyDescent="0.3">
      <c r="B5582" t="s">
        <v>199</v>
      </c>
      <c r="C5582" t="str">
        <f>IF(ISNUMBER(FIND(B5582,'Full TS'!$R$2)),"YES","N/A")</f>
        <v>N/A</v>
      </c>
    </row>
    <row r="5583" spans="2:3" x14ac:dyDescent="0.3">
      <c r="B5583" t="s">
        <v>212</v>
      </c>
      <c r="C5583" t="str">
        <f>IF(ISNUMBER(FIND(B5583,'Full TS'!$R$2)),"YES","N/A")</f>
        <v>N/A</v>
      </c>
    </row>
    <row r="5584" spans="2:3" x14ac:dyDescent="0.3">
      <c r="B5584" t="s">
        <v>213</v>
      </c>
      <c r="C5584" t="str">
        <f>IF(ISNUMBER(FIND(B5584,'Full TS'!$R$2)),"YES","N/A")</f>
        <v>N/A</v>
      </c>
    </row>
    <row r="5585" spans="2:3" x14ac:dyDescent="0.3">
      <c r="B5585" t="s">
        <v>214</v>
      </c>
      <c r="C5585" t="str">
        <f>IF(ISNUMBER(FIND(B5585,'Full TS'!$R$2)),"YES","N/A")</f>
        <v>N/A</v>
      </c>
    </row>
    <row r="5586" spans="2:3" x14ac:dyDescent="0.3">
      <c r="B5586" t="s">
        <v>215</v>
      </c>
      <c r="C5586" t="str">
        <f>IF(ISNUMBER(FIND(B5586,'Full TS'!$R$2)),"YES","N/A")</f>
        <v>N/A</v>
      </c>
    </row>
    <row r="5587" spans="2:3" x14ac:dyDescent="0.3">
      <c r="B5587" t="s">
        <v>216</v>
      </c>
      <c r="C5587" t="str">
        <f>IF(ISNUMBER(FIND(B5587,'Full TS'!$R$2)),"YES","N/A")</f>
        <v>N/A</v>
      </c>
    </row>
    <row r="5588" spans="2:3" x14ac:dyDescent="0.3">
      <c r="B5588" t="s">
        <v>217</v>
      </c>
      <c r="C5588" t="str">
        <f>IF(ISNUMBER(FIND(B5588,'Full TS'!$R$2)),"YES","N/A")</f>
        <v>N/A</v>
      </c>
    </row>
    <row r="5589" spans="2:3" x14ac:dyDescent="0.3">
      <c r="B5589" t="s">
        <v>218</v>
      </c>
      <c r="C5589" t="str">
        <f>IF(ISNUMBER(FIND(B5589,'Full TS'!$R$2)),"YES","N/A")</f>
        <v>N/A</v>
      </c>
    </row>
    <row r="5590" spans="2:3" x14ac:dyDescent="0.3">
      <c r="B5590" t="s">
        <v>219</v>
      </c>
      <c r="C5590" t="str">
        <f>IF(ISNUMBER(FIND(B5590,'Full TS'!$R$2)),"YES","N/A")</f>
        <v>N/A</v>
      </c>
    </row>
    <row r="5591" spans="2:3" x14ac:dyDescent="0.3">
      <c r="B5591" t="s">
        <v>220</v>
      </c>
      <c r="C5591" t="str">
        <f>IF(ISNUMBER(FIND(B5591,'Full TS'!$R$2)),"YES","N/A")</f>
        <v>N/A</v>
      </c>
    </row>
    <row r="5592" spans="2:3" x14ac:dyDescent="0.3">
      <c r="B5592" t="s">
        <v>221</v>
      </c>
      <c r="C5592" t="str">
        <f>IF(ISNUMBER(FIND(B5592,'Full TS'!$R$2)),"YES","N/A")</f>
        <v>N/A</v>
      </c>
    </row>
    <row r="5593" spans="2:3" x14ac:dyDescent="0.3">
      <c r="B5593" t="s">
        <v>222</v>
      </c>
      <c r="C5593" t="str">
        <f>IF(ISNUMBER(FIND(B5593,'Full TS'!$R$2)),"YES","N/A")</f>
        <v>N/A</v>
      </c>
    </row>
    <row r="5594" spans="2:3" x14ac:dyDescent="0.3">
      <c r="B5594" t="s">
        <v>223</v>
      </c>
      <c r="C5594" t="str">
        <f>IF(ISNUMBER(FIND(B5594,'Full TS'!$R$2)),"YES","N/A")</f>
        <v>N/A</v>
      </c>
    </row>
    <row r="5595" spans="2:3" x14ac:dyDescent="0.3">
      <c r="B5595" t="s">
        <v>224</v>
      </c>
      <c r="C5595" t="str">
        <f>IF(ISNUMBER(FIND(B5595,'Full TS'!$R$2)),"YES","N/A")</f>
        <v>N/A</v>
      </c>
    </row>
    <row r="5596" spans="2:3" x14ac:dyDescent="0.3">
      <c r="B5596" t="s">
        <v>225</v>
      </c>
      <c r="C5596" t="str">
        <f>IF(ISNUMBER(FIND(B5596,'Full TS'!$R$2)),"YES","N/A")</f>
        <v>N/A</v>
      </c>
    </row>
    <row r="5597" spans="2:3" x14ac:dyDescent="0.3">
      <c r="B5597" t="s">
        <v>226</v>
      </c>
      <c r="C5597" t="str">
        <f>IF(ISNUMBER(FIND(B5597,'Full TS'!$R$2)),"YES","N/A")</f>
        <v>N/A</v>
      </c>
    </row>
    <row r="5600" spans="2:3" x14ac:dyDescent="0.3">
      <c r="B5600" t="s">
        <v>182</v>
      </c>
      <c r="C5600" t="s">
        <v>183</v>
      </c>
    </row>
    <row r="5601" spans="2:3" x14ac:dyDescent="0.3">
      <c r="B5601" t="s">
        <v>184</v>
      </c>
      <c r="C5601" t="str">
        <f>IF(ISNUMBER(FIND(B5601,'Full TS'!$R$2)),"YES","N/A")</f>
        <v>N/A</v>
      </c>
    </row>
    <row r="5602" spans="2:3" x14ac:dyDescent="0.3">
      <c r="B5602" t="s">
        <v>185</v>
      </c>
      <c r="C5602" t="str">
        <f>IF(ISNUMBER(FIND(B5602,'Full TS'!$R$2)),"YES","N/A")</f>
        <v>N/A</v>
      </c>
    </row>
    <row r="5603" spans="2:3" x14ac:dyDescent="0.3">
      <c r="B5603" t="s">
        <v>186</v>
      </c>
      <c r="C5603" t="str">
        <f>IF(ISNUMBER(FIND(B5603,'Full TS'!$R$2)),"YES","N/A")</f>
        <v>N/A</v>
      </c>
    </row>
    <row r="5604" spans="2:3" x14ac:dyDescent="0.3">
      <c r="B5604" t="s">
        <v>187</v>
      </c>
      <c r="C5604" t="str">
        <f>IF(ISNUMBER(FIND(B5604,'Full TS'!$R$2)),"YES","N/A")</f>
        <v>N/A</v>
      </c>
    </row>
    <row r="5605" spans="2:3" x14ac:dyDescent="0.3">
      <c r="B5605" t="s">
        <v>188</v>
      </c>
      <c r="C5605" t="str">
        <f>IF(ISNUMBER(FIND(B5605,'Full TS'!$R$2)),"YES","N/A")</f>
        <v>N/A</v>
      </c>
    </row>
    <row r="5606" spans="2:3" x14ac:dyDescent="0.3">
      <c r="B5606" t="s">
        <v>189</v>
      </c>
      <c r="C5606" t="str">
        <f>IF(ISNUMBER(FIND(B5606,'Full TS'!$R$2)),"YES","N/A")</f>
        <v>N/A</v>
      </c>
    </row>
    <row r="5607" spans="2:3" x14ac:dyDescent="0.3">
      <c r="B5607" t="s">
        <v>190</v>
      </c>
      <c r="C5607" t="str">
        <f>IF(ISNUMBER(FIND(B5607,'Full TS'!$R$2)),"YES","N/A")</f>
        <v>N/A</v>
      </c>
    </row>
    <row r="5608" spans="2:3" x14ac:dyDescent="0.3">
      <c r="B5608" t="s">
        <v>191</v>
      </c>
      <c r="C5608" t="str">
        <f>IF(ISNUMBER(FIND(B5608,'Full TS'!$R$2)),"YES","N/A")</f>
        <v>N/A</v>
      </c>
    </row>
    <row r="5609" spans="2:3" x14ac:dyDescent="0.3">
      <c r="B5609" t="s">
        <v>192</v>
      </c>
      <c r="C5609" t="str">
        <f>IF(ISNUMBER(FIND(B5609,'Full TS'!$R$2)),"YES","N/A")</f>
        <v>N/A</v>
      </c>
    </row>
    <row r="5610" spans="2:3" x14ac:dyDescent="0.3">
      <c r="B5610" t="s">
        <v>193</v>
      </c>
      <c r="C5610" t="str">
        <f>IF(ISNUMBER(FIND(B5610,'Full TS'!$R$2)),"YES","N/A")</f>
        <v>N/A</v>
      </c>
    </row>
    <row r="5611" spans="2:3" x14ac:dyDescent="0.3">
      <c r="B5611" t="s">
        <v>194</v>
      </c>
      <c r="C5611" t="str">
        <f>IF(ISNUMBER(FIND(B5611,'Full TS'!$R$2)),"YES","N/A")</f>
        <v>N/A</v>
      </c>
    </row>
    <row r="5612" spans="2:3" x14ac:dyDescent="0.3">
      <c r="B5612" t="s">
        <v>195</v>
      </c>
      <c r="C5612" t="str">
        <f>IF(ISNUMBER(FIND(B5612,'Full TS'!$R$2)),"YES","N/A")</f>
        <v>N/A</v>
      </c>
    </row>
    <row r="5613" spans="2:3" x14ac:dyDescent="0.3">
      <c r="B5613" t="s">
        <v>196</v>
      </c>
      <c r="C5613" t="str">
        <f>IF(ISNUMBER(FIND(B5613,'Full TS'!$R$2)),"YES","N/A")</f>
        <v>N/A</v>
      </c>
    </row>
    <row r="5614" spans="2:3" x14ac:dyDescent="0.3">
      <c r="B5614" t="s">
        <v>197</v>
      </c>
      <c r="C5614" t="str">
        <f>IF(ISNUMBER(FIND(B5614,'Full TS'!$R$2)),"YES","N/A")</f>
        <v>N/A</v>
      </c>
    </row>
    <row r="5615" spans="2:3" x14ac:dyDescent="0.3">
      <c r="B5615" t="s">
        <v>198</v>
      </c>
      <c r="C5615" t="str">
        <f>IF(ISNUMBER(FIND(B5615,'Full TS'!$R$2)),"YES","N/A")</f>
        <v>N/A</v>
      </c>
    </row>
    <row r="5616" spans="2:3" x14ac:dyDescent="0.3">
      <c r="B5616" t="s">
        <v>199</v>
      </c>
      <c r="C5616" t="str">
        <f>IF(ISNUMBER(FIND(B5616,'Full TS'!$R$2)),"YES","N/A")</f>
        <v>N/A</v>
      </c>
    </row>
    <row r="5617" spans="2:3" x14ac:dyDescent="0.3">
      <c r="B5617" t="s">
        <v>200</v>
      </c>
      <c r="C5617" t="str">
        <f>IF(ISNUMBER(FIND(B5617,'Full TS'!$R$2)),"YES","N/A")</f>
        <v>N/A</v>
      </c>
    </row>
    <row r="5618" spans="2:3" x14ac:dyDescent="0.3">
      <c r="B5618" t="s">
        <v>201</v>
      </c>
      <c r="C5618" t="str">
        <f>IF(ISNUMBER(FIND(B5618,'Full TS'!$R$2)),"YES","N/A")</f>
        <v>N/A</v>
      </c>
    </row>
    <row r="5619" spans="2:3" x14ac:dyDescent="0.3">
      <c r="B5619" t="s">
        <v>202</v>
      </c>
      <c r="C5619" t="str">
        <f>IF(ISNUMBER(FIND(B5619,'Full TS'!$R$2)),"YES","N/A")</f>
        <v>N/A</v>
      </c>
    </row>
    <row r="5620" spans="2:3" x14ac:dyDescent="0.3">
      <c r="B5620" t="s">
        <v>203</v>
      </c>
      <c r="C5620" t="str">
        <f>IF(ISNUMBER(FIND(B5620,'Full TS'!$R$2)),"YES","N/A")</f>
        <v>N/A</v>
      </c>
    </row>
    <row r="5621" spans="2:3" x14ac:dyDescent="0.3">
      <c r="B5621" t="s">
        <v>204</v>
      </c>
      <c r="C5621" t="str">
        <f>IF(ISNUMBER(FIND(B5621,'Full TS'!$R$2)),"YES","N/A")</f>
        <v>N/A</v>
      </c>
    </row>
    <row r="5622" spans="2:3" x14ac:dyDescent="0.3">
      <c r="B5622" t="s">
        <v>205</v>
      </c>
      <c r="C5622" t="str">
        <f>IF(ISNUMBER(FIND(B5622,'Full TS'!$R$2)),"YES","N/A")</f>
        <v>N/A</v>
      </c>
    </row>
    <row r="5623" spans="2:3" x14ac:dyDescent="0.3">
      <c r="B5623" t="s">
        <v>206</v>
      </c>
      <c r="C5623" t="str">
        <f>IF(ISNUMBER(FIND(B5623,'Full TS'!$R$2)),"YES","N/A")</f>
        <v>N/A</v>
      </c>
    </row>
    <row r="5624" spans="2:3" x14ac:dyDescent="0.3">
      <c r="B5624" t="s">
        <v>207</v>
      </c>
      <c r="C5624" t="str">
        <f>IF(ISNUMBER(FIND(B5624,'Full TS'!$R$2)),"YES","N/A")</f>
        <v>N/A</v>
      </c>
    </row>
    <row r="5625" spans="2:3" x14ac:dyDescent="0.3">
      <c r="B5625" t="s">
        <v>208</v>
      </c>
      <c r="C5625" t="str">
        <f>IF(ISNUMBER(FIND(B5625,'Full TS'!$R$2)),"YES","N/A")</f>
        <v>N/A</v>
      </c>
    </row>
    <row r="5626" spans="2:3" x14ac:dyDescent="0.3">
      <c r="B5626" t="s">
        <v>209</v>
      </c>
      <c r="C5626" t="str">
        <f>IF(ISNUMBER(FIND(B5626,'Full TS'!$R$2)),"YES","N/A")</f>
        <v>N/A</v>
      </c>
    </row>
    <row r="5627" spans="2:3" x14ac:dyDescent="0.3">
      <c r="B5627" t="s">
        <v>210</v>
      </c>
      <c r="C5627" t="str">
        <f>IF(ISNUMBER(FIND(B5627,'Full TS'!$R$2)),"YES","N/A")</f>
        <v>N/A</v>
      </c>
    </row>
    <row r="5628" spans="2:3" x14ac:dyDescent="0.3">
      <c r="B5628" t="s">
        <v>211</v>
      </c>
      <c r="C5628" t="str">
        <f>IF(ISNUMBER(FIND(B5628,'Full TS'!$R$2)),"YES","N/A")</f>
        <v>N/A</v>
      </c>
    </row>
    <row r="5629" spans="2:3" x14ac:dyDescent="0.3">
      <c r="B5629" t="s">
        <v>199</v>
      </c>
      <c r="C5629" t="str">
        <f>IF(ISNUMBER(FIND(B5629,'Full TS'!$R$2)),"YES","N/A")</f>
        <v>N/A</v>
      </c>
    </row>
    <row r="5630" spans="2:3" x14ac:dyDescent="0.3">
      <c r="B5630" t="s">
        <v>212</v>
      </c>
      <c r="C5630" t="str">
        <f>IF(ISNUMBER(FIND(B5630,'Full TS'!$R$2)),"YES","N/A")</f>
        <v>N/A</v>
      </c>
    </row>
    <row r="5631" spans="2:3" x14ac:dyDescent="0.3">
      <c r="B5631" t="s">
        <v>213</v>
      </c>
      <c r="C5631" t="str">
        <f>IF(ISNUMBER(FIND(B5631,'Full TS'!$R$2)),"YES","N/A")</f>
        <v>N/A</v>
      </c>
    </row>
    <row r="5632" spans="2:3" x14ac:dyDescent="0.3">
      <c r="B5632" t="s">
        <v>214</v>
      </c>
      <c r="C5632" t="str">
        <f>IF(ISNUMBER(FIND(B5632,'Full TS'!$R$2)),"YES","N/A")</f>
        <v>N/A</v>
      </c>
    </row>
    <row r="5633" spans="2:3" x14ac:dyDescent="0.3">
      <c r="B5633" t="s">
        <v>215</v>
      </c>
      <c r="C5633" t="str">
        <f>IF(ISNUMBER(FIND(B5633,'Full TS'!$R$2)),"YES","N/A")</f>
        <v>N/A</v>
      </c>
    </row>
    <row r="5634" spans="2:3" x14ac:dyDescent="0.3">
      <c r="B5634" t="s">
        <v>216</v>
      </c>
      <c r="C5634" t="str">
        <f>IF(ISNUMBER(FIND(B5634,'Full TS'!$R$2)),"YES","N/A")</f>
        <v>N/A</v>
      </c>
    </row>
    <row r="5635" spans="2:3" x14ac:dyDescent="0.3">
      <c r="B5635" t="s">
        <v>217</v>
      </c>
      <c r="C5635" t="str">
        <f>IF(ISNUMBER(FIND(B5635,'Full TS'!$R$2)),"YES","N/A")</f>
        <v>N/A</v>
      </c>
    </row>
    <row r="5636" spans="2:3" x14ac:dyDescent="0.3">
      <c r="B5636" t="s">
        <v>218</v>
      </c>
      <c r="C5636" t="str">
        <f>IF(ISNUMBER(FIND(B5636,'Full TS'!$R$2)),"YES","N/A")</f>
        <v>N/A</v>
      </c>
    </row>
    <row r="5637" spans="2:3" x14ac:dyDescent="0.3">
      <c r="B5637" t="s">
        <v>219</v>
      </c>
      <c r="C5637" t="str">
        <f>IF(ISNUMBER(FIND(B5637,'Full TS'!$R$2)),"YES","N/A")</f>
        <v>N/A</v>
      </c>
    </row>
    <row r="5638" spans="2:3" x14ac:dyDescent="0.3">
      <c r="B5638" t="s">
        <v>220</v>
      </c>
      <c r="C5638" t="str">
        <f>IF(ISNUMBER(FIND(B5638,'Full TS'!$R$2)),"YES","N/A")</f>
        <v>N/A</v>
      </c>
    </row>
    <row r="5639" spans="2:3" x14ac:dyDescent="0.3">
      <c r="B5639" t="s">
        <v>221</v>
      </c>
      <c r="C5639" t="str">
        <f>IF(ISNUMBER(FIND(B5639,'Full TS'!$R$2)),"YES","N/A")</f>
        <v>N/A</v>
      </c>
    </row>
    <row r="5640" spans="2:3" x14ac:dyDescent="0.3">
      <c r="B5640" t="s">
        <v>222</v>
      </c>
      <c r="C5640" t="str">
        <f>IF(ISNUMBER(FIND(B5640,'Full TS'!$R$2)),"YES","N/A")</f>
        <v>N/A</v>
      </c>
    </row>
    <row r="5641" spans="2:3" x14ac:dyDescent="0.3">
      <c r="B5641" t="s">
        <v>223</v>
      </c>
      <c r="C5641" t="str">
        <f>IF(ISNUMBER(FIND(B5641,'Full TS'!$R$2)),"YES","N/A")</f>
        <v>N/A</v>
      </c>
    </row>
    <row r="5642" spans="2:3" x14ac:dyDescent="0.3">
      <c r="B5642" t="s">
        <v>224</v>
      </c>
      <c r="C5642" t="str">
        <f>IF(ISNUMBER(FIND(B5642,'Full TS'!$R$2)),"YES","N/A")</f>
        <v>N/A</v>
      </c>
    </row>
    <row r="5643" spans="2:3" x14ac:dyDescent="0.3">
      <c r="B5643" t="s">
        <v>225</v>
      </c>
      <c r="C5643" t="str">
        <f>IF(ISNUMBER(FIND(B5643,'Full TS'!$R$2)),"YES","N/A")</f>
        <v>N/A</v>
      </c>
    </row>
    <row r="5644" spans="2:3" x14ac:dyDescent="0.3">
      <c r="B5644" t="s">
        <v>226</v>
      </c>
      <c r="C5644" t="str">
        <f>IF(ISNUMBER(FIND(B5644,'Full TS'!$R$2)),"YES","N/A")</f>
        <v>N/A</v>
      </c>
    </row>
    <row r="5647" spans="2:3" x14ac:dyDescent="0.3">
      <c r="B5647" t="s">
        <v>182</v>
      </c>
      <c r="C5647" t="s">
        <v>183</v>
      </c>
    </row>
    <row r="5648" spans="2:3" x14ac:dyDescent="0.3">
      <c r="B5648" t="s">
        <v>184</v>
      </c>
      <c r="C5648" t="str">
        <f>IF(ISNUMBER(FIND(B5648,'Full TS'!$R$2)),"YES","N/A")</f>
        <v>N/A</v>
      </c>
    </row>
    <row r="5649" spans="2:3" x14ac:dyDescent="0.3">
      <c r="B5649" t="s">
        <v>185</v>
      </c>
      <c r="C5649" t="str">
        <f>IF(ISNUMBER(FIND(B5649,'Full TS'!$R$2)),"YES","N/A")</f>
        <v>N/A</v>
      </c>
    </row>
    <row r="5650" spans="2:3" x14ac:dyDescent="0.3">
      <c r="B5650" t="s">
        <v>186</v>
      </c>
      <c r="C5650" t="str">
        <f>IF(ISNUMBER(FIND(B5650,'Full TS'!$R$2)),"YES","N/A")</f>
        <v>N/A</v>
      </c>
    </row>
    <row r="5651" spans="2:3" x14ac:dyDescent="0.3">
      <c r="B5651" t="s">
        <v>187</v>
      </c>
      <c r="C5651" t="str">
        <f>IF(ISNUMBER(FIND(B5651,'Full TS'!$R$2)),"YES","N/A")</f>
        <v>N/A</v>
      </c>
    </row>
    <row r="5652" spans="2:3" x14ac:dyDescent="0.3">
      <c r="B5652" t="s">
        <v>188</v>
      </c>
      <c r="C5652" t="str">
        <f>IF(ISNUMBER(FIND(B5652,'Full TS'!$R$2)),"YES","N/A")</f>
        <v>N/A</v>
      </c>
    </row>
    <row r="5653" spans="2:3" x14ac:dyDescent="0.3">
      <c r="B5653" t="s">
        <v>189</v>
      </c>
      <c r="C5653" t="str">
        <f>IF(ISNUMBER(FIND(B5653,'Full TS'!$R$2)),"YES","N/A")</f>
        <v>N/A</v>
      </c>
    </row>
    <row r="5654" spans="2:3" x14ac:dyDescent="0.3">
      <c r="B5654" t="s">
        <v>190</v>
      </c>
      <c r="C5654" t="str">
        <f>IF(ISNUMBER(FIND(B5654,'Full TS'!$R$2)),"YES","N/A")</f>
        <v>N/A</v>
      </c>
    </row>
    <row r="5655" spans="2:3" x14ac:dyDescent="0.3">
      <c r="B5655" t="s">
        <v>191</v>
      </c>
      <c r="C5655" t="str">
        <f>IF(ISNUMBER(FIND(B5655,'Full TS'!$R$2)),"YES","N/A")</f>
        <v>N/A</v>
      </c>
    </row>
    <row r="5656" spans="2:3" x14ac:dyDescent="0.3">
      <c r="B5656" t="s">
        <v>192</v>
      </c>
      <c r="C5656" t="str">
        <f>IF(ISNUMBER(FIND(B5656,'Full TS'!$R$2)),"YES","N/A")</f>
        <v>N/A</v>
      </c>
    </row>
    <row r="5657" spans="2:3" x14ac:dyDescent="0.3">
      <c r="B5657" t="s">
        <v>193</v>
      </c>
      <c r="C5657" t="str">
        <f>IF(ISNUMBER(FIND(B5657,'Full TS'!$R$2)),"YES","N/A")</f>
        <v>N/A</v>
      </c>
    </row>
    <row r="5658" spans="2:3" x14ac:dyDescent="0.3">
      <c r="B5658" t="s">
        <v>194</v>
      </c>
      <c r="C5658" t="str">
        <f>IF(ISNUMBER(FIND(B5658,'Full TS'!$R$2)),"YES","N/A")</f>
        <v>N/A</v>
      </c>
    </row>
    <row r="5659" spans="2:3" x14ac:dyDescent="0.3">
      <c r="B5659" t="s">
        <v>195</v>
      </c>
      <c r="C5659" t="str">
        <f>IF(ISNUMBER(FIND(B5659,'Full TS'!$R$2)),"YES","N/A")</f>
        <v>N/A</v>
      </c>
    </row>
    <row r="5660" spans="2:3" x14ac:dyDescent="0.3">
      <c r="B5660" t="s">
        <v>196</v>
      </c>
      <c r="C5660" t="str">
        <f>IF(ISNUMBER(FIND(B5660,'Full TS'!$R$2)),"YES","N/A")</f>
        <v>N/A</v>
      </c>
    </row>
    <row r="5661" spans="2:3" x14ac:dyDescent="0.3">
      <c r="B5661" t="s">
        <v>197</v>
      </c>
      <c r="C5661" t="str">
        <f>IF(ISNUMBER(FIND(B5661,'Full TS'!$R$2)),"YES","N/A")</f>
        <v>N/A</v>
      </c>
    </row>
    <row r="5662" spans="2:3" x14ac:dyDescent="0.3">
      <c r="B5662" t="s">
        <v>198</v>
      </c>
      <c r="C5662" t="str">
        <f>IF(ISNUMBER(FIND(B5662,'Full TS'!$R$2)),"YES","N/A")</f>
        <v>N/A</v>
      </c>
    </row>
    <row r="5663" spans="2:3" x14ac:dyDescent="0.3">
      <c r="B5663" t="s">
        <v>199</v>
      </c>
      <c r="C5663" t="str">
        <f>IF(ISNUMBER(FIND(B5663,'Full TS'!$R$2)),"YES","N/A")</f>
        <v>N/A</v>
      </c>
    </row>
    <row r="5664" spans="2:3" x14ac:dyDescent="0.3">
      <c r="B5664" t="s">
        <v>200</v>
      </c>
      <c r="C5664" t="str">
        <f>IF(ISNUMBER(FIND(B5664,'Full TS'!$R$2)),"YES","N/A")</f>
        <v>N/A</v>
      </c>
    </row>
    <row r="5665" spans="2:3" x14ac:dyDescent="0.3">
      <c r="B5665" t="s">
        <v>201</v>
      </c>
      <c r="C5665" t="str">
        <f>IF(ISNUMBER(FIND(B5665,'Full TS'!$R$2)),"YES","N/A")</f>
        <v>N/A</v>
      </c>
    </row>
    <row r="5666" spans="2:3" x14ac:dyDescent="0.3">
      <c r="B5666" t="s">
        <v>202</v>
      </c>
      <c r="C5666" t="str">
        <f>IF(ISNUMBER(FIND(B5666,'Full TS'!$R$2)),"YES","N/A")</f>
        <v>N/A</v>
      </c>
    </row>
    <row r="5667" spans="2:3" x14ac:dyDescent="0.3">
      <c r="B5667" t="s">
        <v>203</v>
      </c>
      <c r="C5667" t="str">
        <f>IF(ISNUMBER(FIND(B5667,'Full TS'!$R$2)),"YES","N/A")</f>
        <v>N/A</v>
      </c>
    </row>
    <row r="5668" spans="2:3" x14ac:dyDescent="0.3">
      <c r="B5668" t="s">
        <v>204</v>
      </c>
      <c r="C5668" t="str">
        <f>IF(ISNUMBER(FIND(B5668,'Full TS'!$R$2)),"YES","N/A")</f>
        <v>N/A</v>
      </c>
    </row>
    <row r="5669" spans="2:3" x14ac:dyDescent="0.3">
      <c r="B5669" t="s">
        <v>205</v>
      </c>
      <c r="C5669" t="str">
        <f>IF(ISNUMBER(FIND(B5669,'Full TS'!$R$2)),"YES","N/A")</f>
        <v>N/A</v>
      </c>
    </row>
    <row r="5670" spans="2:3" x14ac:dyDescent="0.3">
      <c r="B5670" t="s">
        <v>206</v>
      </c>
      <c r="C5670" t="str">
        <f>IF(ISNUMBER(FIND(B5670,'Full TS'!$R$2)),"YES","N/A")</f>
        <v>N/A</v>
      </c>
    </row>
    <row r="5671" spans="2:3" x14ac:dyDescent="0.3">
      <c r="B5671" t="s">
        <v>207</v>
      </c>
      <c r="C5671" t="str">
        <f>IF(ISNUMBER(FIND(B5671,'Full TS'!$R$2)),"YES","N/A")</f>
        <v>N/A</v>
      </c>
    </row>
    <row r="5672" spans="2:3" x14ac:dyDescent="0.3">
      <c r="B5672" t="s">
        <v>208</v>
      </c>
      <c r="C5672" t="str">
        <f>IF(ISNUMBER(FIND(B5672,'Full TS'!$R$2)),"YES","N/A")</f>
        <v>N/A</v>
      </c>
    </row>
    <row r="5673" spans="2:3" x14ac:dyDescent="0.3">
      <c r="B5673" t="s">
        <v>209</v>
      </c>
      <c r="C5673" t="str">
        <f>IF(ISNUMBER(FIND(B5673,'Full TS'!$R$2)),"YES","N/A")</f>
        <v>N/A</v>
      </c>
    </row>
    <row r="5674" spans="2:3" x14ac:dyDescent="0.3">
      <c r="B5674" t="s">
        <v>210</v>
      </c>
      <c r="C5674" t="str">
        <f>IF(ISNUMBER(FIND(B5674,'Full TS'!$R$2)),"YES","N/A")</f>
        <v>N/A</v>
      </c>
    </row>
    <row r="5675" spans="2:3" x14ac:dyDescent="0.3">
      <c r="B5675" t="s">
        <v>211</v>
      </c>
      <c r="C5675" t="str">
        <f>IF(ISNUMBER(FIND(B5675,'Full TS'!$R$2)),"YES","N/A")</f>
        <v>N/A</v>
      </c>
    </row>
    <row r="5676" spans="2:3" x14ac:dyDescent="0.3">
      <c r="B5676" t="s">
        <v>199</v>
      </c>
      <c r="C5676" t="str">
        <f>IF(ISNUMBER(FIND(B5676,'Full TS'!$R$2)),"YES","N/A")</f>
        <v>N/A</v>
      </c>
    </row>
    <row r="5677" spans="2:3" x14ac:dyDescent="0.3">
      <c r="B5677" t="s">
        <v>212</v>
      </c>
      <c r="C5677" t="str">
        <f>IF(ISNUMBER(FIND(B5677,'Full TS'!$R$2)),"YES","N/A")</f>
        <v>N/A</v>
      </c>
    </row>
    <row r="5678" spans="2:3" x14ac:dyDescent="0.3">
      <c r="B5678" t="s">
        <v>213</v>
      </c>
      <c r="C5678" t="str">
        <f>IF(ISNUMBER(FIND(B5678,'Full TS'!$R$2)),"YES","N/A")</f>
        <v>N/A</v>
      </c>
    </row>
    <row r="5679" spans="2:3" x14ac:dyDescent="0.3">
      <c r="B5679" t="s">
        <v>214</v>
      </c>
      <c r="C5679" t="str">
        <f>IF(ISNUMBER(FIND(B5679,'Full TS'!$R$2)),"YES","N/A")</f>
        <v>N/A</v>
      </c>
    </row>
    <row r="5680" spans="2:3" x14ac:dyDescent="0.3">
      <c r="B5680" t="s">
        <v>215</v>
      </c>
      <c r="C5680" t="str">
        <f>IF(ISNUMBER(FIND(B5680,'Full TS'!$R$2)),"YES","N/A")</f>
        <v>N/A</v>
      </c>
    </row>
    <row r="5681" spans="2:3" x14ac:dyDescent="0.3">
      <c r="B5681" t="s">
        <v>216</v>
      </c>
      <c r="C5681" t="str">
        <f>IF(ISNUMBER(FIND(B5681,'Full TS'!$R$2)),"YES","N/A")</f>
        <v>N/A</v>
      </c>
    </row>
    <row r="5682" spans="2:3" x14ac:dyDescent="0.3">
      <c r="B5682" t="s">
        <v>217</v>
      </c>
      <c r="C5682" t="str">
        <f>IF(ISNUMBER(FIND(B5682,'Full TS'!$R$2)),"YES","N/A")</f>
        <v>N/A</v>
      </c>
    </row>
    <row r="5683" spans="2:3" x14ac:dyDescent="0.3">
      <c r="B5683" t="s">
        <v>218</v>
      </c>
      <c r="C5683" t="str">
        <f>IF(ISNUMBER(FIND(B5683,'Full TS'!$R$2)),"YES","N/A")</f>
        <v>N/A</v>
      </c>
    </row>
    <row r="5684" spans="2:3" x14ac:dyDescent="0.3">
      <c r="B5684" t="s">
        <v>219</v>
      </c>
      <c r="C5684" t="str">
        <f>IF(ISNUMBER(FIND(B5684,'Full TS'!$R$2)),"YES","N/A")</f>
        <v>N/A</v>
      </c>
    </row>
    <row r="5685" spans="2:3" x14ac:dyDescent="0.3">
      <c r="B5685" t="s">
        <v>220</v>
      </c>
      <c r="C5685" t="str">
        <f>IF(ISNUMBER(FIND(B5685,'Full TS'!$R$2)),"YES","N/A")</f>
        <v>N/A</v>
      </c>
    </row>
    <row r="5686" spans="2:3" x14ac:dyDescent="0.3">
      <c r="B5686" t="s">
        <v>221</v>
      </c>
      <c r="C5686" t="str">
        <f>IF(ISNUMBER(FIND(B5686,'Full TS'!$R$2)),"YES","N/A")</f>
        <v>N/A</v>
      </c>
    </row>
    <row r="5687" spans="2:3" x14ac:dyDescent="0.3">
      <c r="B5687" t="s">
        <v>222</v>
      </c>
      <c r="C5687" t="str">
        <f>IF(ISNUMBER(FIND(B5687,'Full TS'!$R$2)),"YES","N/A")</f>
        <v>N/A</v>
      </c>
    </row>
    <row r="5688" spans="2:3" x14ac:dyDescent="0.3">
      <c r="B5688" t="s">
        <v>223</v>
      </c>
      <c r="C5688" t="str">
        <f>IF(ISNUMBER(FIND(B5688,'Full TS'!$R$2)),"YES","N/A")</f>
        <v>N/A</v>
      </c>
    </row>
    <row r="5689" spans="2:3" x14ac:dyDescent="0.3">
      <c r="B5689" t="s">
        <v>224</v>
      </c>
      <c r="C5689" t="str">
        <f>IF(ISNUMBER(FIND(B5689,'Full TS'!$R$2)),"YES","N/A")</f>
        <v>N/A</v>
      </c>
    </row>
    <row r="5690" spans="2:3" x14ac:dyDescent="0.3">
      <c r="B5690" t="s">
        <v>225</v>
      </c>
      <c r="C5690" t="str">
        <f>IF(ISNUMBER(FIND(B5690,'Full TS'!$R$2)),"YES","N/A")</f>
        <v>N/A</v>
      </c>
    </row>
    <row r="5691" spans="2:3" x14ac:dyDescent="0.3">
      <c r="B5691" t="s">
        <v>226</v>
      </c>
      <c r="C5691" t="str">
        <f>IF(ISNUMBER(FIND(B5691,'Full TS'!$R$2)),"YES","N/A")</f>
        <v>N/A</v>
      </c>
    </row>
    <row r="5694" spans="2:3" x14ac:dyDescent="0.3">
      <c r="B5694" t="s">
        <v>182</v>
      </c>
      <c r="C5694" t="s">
        <v>183</v>
      </c>
    </row>
    <row r="5695" spans="2:3" x14ac:dyDescent="0.3">
      <c r="B5695" t="s">
        <v>184</v>
      </c>
      <c r="C5695" t="str">
        <f>IF(ISNUMBER(FIND(B5695,'Full TS'!$R$2)),"YES","N/A")</f>
        <v>N/A</v>
      </c>
    </row>
    <row r="5696" spans="2:3" x14ac:dyDescent="0.3">
      <c r="B5696" t="s">
        <v>185</v>
      </c>
      <c r="C5696" t="str">
        <f>IF(ISNUMBER(FIND(B5696,'Full TS'!$R$2)),"YES","N/A")</f>
        <v>N/A</v>
      </c>
    </row>
    <row r="5697" spans="2:3" x14ac:dyDescent="0.3">
      <c r="B5697" t="s">
        <v>186</v>
      </c>
      <c r="C5697" t="str">
        <f>IF(ISNUMBER(FIND(B5697,'Full TS'!$R$2)),"YES","N/A")</f>
        <v>N/A</v>
      </c>
    </row>
    <row r="5698" spans="2:3" x14ac:dyDescent="0.3">
      <c r="B5698" t="s">
        <v>187</v>
      </c>
      <c r="C5698" t="str">
        <f>IF(ISNUMBER(FIND(B5698,'Full TS'!$R$2)),"YES","N/A")</f>
        <v>N/A</v>
      </c>
    </row>
    <row r="5699" spans="2:3" x14ac:dyDescent="0.3">
      <c r="B5699" t="s">
        <v>188</v>
      </c>
      <c r="C5699" t="str">
        <f>IF(ISNUMBER(FIND(B5699,'Full TS'!$R$2)),"YES","N/A")</f>
        <v>N/A</v>
      </c>
    </row>
    <row r="5700" spans="2:3" x14ac:dyDescent="0.3">
      <c r="B5700" t="s">
        <v>189</v>
      </c>
      <c r="C5700" t="str">
        <f>IF(ISNUMBER(FIND(B5700,'Full TS'!$R$2)),"YES","N/A")</f>
        <v>N/A</v>
      </c>
    </row>
    <row r="5701" spans="2:3" x14ac:dyDescent="0.3">
      <c r="B5701" t="s">
        <v>190</v>
      </c>
      <c r="C5701" t="str">
        <f>IF(ISNUMBER(FIND(B5701,'Full TS'!$R$2)),"YES","N/A")</f>
        <v>N/A</v>
      </c>
    </row>
    <row r="5702" spans="2:3" x14ac:dyDescent="0.3">
      <c r="B5702" t="s">
        <v>191</v>
      </c>
      <c r="C5702" t="str">
        <f>IF(ISNUMBER(FIND(B5702,'Full TS'!$R$2)),"YES","N/A")</f>
        <v>N/A</v>
      </c>
    </row>
    <row r="5703" spans="2:3" x14ac:dyDescent="0.3">
      <c r="B5703" t="s">
        <v>192</v>
      </c>
      <c r="C5703" t="str">
        <f>IF(ISNUMBER(FIND(B5703,'Full TS'!$R$2)),"YES","N/A")</f>
        <v>N/A</v>
      </c>
    </row>
    <row r="5704" spans="2:3" x14ac:dyDescent="0.3">
      <c r="B5704" t="s">
        <v>193</v>
      </c>
      <c r="C5704" t="str">
        <f>IF(ISNUMBER(FIND(B5704,'Full TS'!$R$2)),"YES","N/A")</f>
        <v>N/A</v>
      </c>
    </row>
    <row r="5705" spans="2:3" x14ac:dyDescent="0.3">
      <c r="B5705" t="s">
        <v>194</v>
      </c>
      <c r="C5705" t="str">
        <f>IF(ISNUMBER(FIND(B5705,'Full TS'!$R$2)),"YES","N/A")</f>
        <v>N/A</v>
      </c>
    </row>
    <row r="5706" spans="2:3" x14ac:dyDescent="0.3">
      <c r="B5706" t="s">
        <v>195</v>
      </c>
      <c r="C5706" t="str">
        <f>IF(ISNUMBER(FIND(B5706,'Full TS'!$R$2)),"YES","N/A")</f>
        <v>N/A</v>
      </c>
    </row>
    <row r="5707" spans="2:3" x14ac:dyDescent="0.3">
      <c r="B5707" t="s">
        <v>196</v>
      </c>
      <c r="C5707" t="str">
        <f>IF(ISNUMBER(FIND(B5707,'Full TS'!$R$2)),"YES","N/A")</f>
        <v>N/A</v>
      </c>
    </row>
    <row r="5708" spans="2:3" x14ac:dyDescent="0.3">
      <c r="B5708" t="s">
        <v>197</v>
      </c>
      <c r="C5708" t="str">
        <f>IF(ISNUMBER(FIND(B5708,'Full TS'!$R$2)),"YES","N/A")</f>
        <v>N/A</v>
      </c>
    </row>
    <row r="5709" spans="2:3" x14ac:dyDescent="0.3">
      <c r="B5709" t="s">
        <v>198</v>
      </c>
      <c r="C5709" t="str">
        <f>IF(ISNUMBER(FIND(B5709,'Full TS'!$R$2)),"YES","N/A")</f>
        <v>N/A</v>
      </c>
    </row>
    <row r="5710" spans="2:3" x14ac:dyDescent="0.3">
      <c r="B5710" t="s">
        <v>199</v>
      </c>
      <c r="C5710" t="str">
        <f>IF(ISNUMBER(FIND(B5710,'Full TS'!$R$2)),"YES","N/A")</f>
        <v>N/A</v>
      </c>
    </row>
    <row r="5711" spans="2:3" x14ac:dyDescent="0.3">
      <c r="B5711" t="s">
        <v>200</v>
      </c>
      <c r="C5711" t="str">
        <f>IF(ISNUMBER(FIND(B5711,'Full TS'!$R$2)),"YES","N/A")</f>
        <v>N/A</v>
      </c>
    </row>
    <row r="5712" spans="2:3" x14ac:dyDescent="0.3">
      <c r="B5712" t="s">
        <v>201</v>
      </c>
      <c r="C5712" t="str">
        <f>IF(ISNUMBER(FIND(B5712,'Full TS'!$R$2)),"YES","N/A")</f>
        <v>N/A</v>
      </c>
    </row>
    <row r="5713" spans="2:3" x14ac:dyDescent="0.3">
      <c r="B5713" t="s">
        <v>202</v>
      </c>
      <c r="C5713" t="str">
        <f>IF(ISNUMBER(FIND(B5713,'Full TS'!$R$2)),"YES","N/A")</f>
        <v>N/A</v>
      </c>
    </row>
    <row r="5714" spans="2:3" x14ac:dyDescent="0.3">
      <c r="B5714" t="s">
        <v>203</v>
      </c>
      <c r="C5714" t="str">
        <f>IF(ISNUMBER(FIND(B5714,'Full TS'!$R$2)),"YES","N/A")</f>
        <v>N/A</v>
      </c>
    </row>
    <row r="5715" spans="2:3" x14ac:dyDescent="0.3">
      <c r="B5715" t="s">
        <v>204</v>
      </c>
      <c r="C5715" t="str">
        <f>IF(ISNUMBER(FIND(B5715,'Full TS'!$R$2)),"YES","N/A")</f>
        <v>N/A</v>
      </c>
    </row>
    <row r="5716" spans="2:3" x14ac:dyDescent="0.3">
      <c r="B5716" t="s">
        <v>205</v>
      </c>
      <c r="C5716" t="str">
        <f>IF(ISNUMBER(FIND(B5716,'Full TS'!$R$2)),"YES","N/A")</f>
        <v>N/A</v>
      </c>
    </row>
    <row r="5717" spans="2:3" x14ac:dyDescent="0.3">
      <c r="B5717" t="s">
        <v>206</v>
      </c>
      <c r="C5717" t="str">
        <f>IF(ISNUMBER(FIND(B5717,'Full TS'!$R$2)),"YES","N/A")</f>
        <v>N/A</v>
      </c>
    </row>
    <row r="5718" spans="2:3" x14ac:dyDescent="0.3">
      <c r="B5718" t="s">
        <v>207</v>
      </c>
      <c r="C5718" t="str">
        <f>IF(ISNUMBER(FIND(B5718,'Full TS'!$R$2)),"YES","N/A")</f>
        <v>N/A</v>
      </c>
    </row>
    <row r="5719" spans="2:3" x14ac:dyDescent="0.3">
      <c r="B5719" t="s">
        <v>208</v>
      </c>
      <c r="C5719" t="str">
        <f>IF(ISNUMBER(FIND(B5719,'Full TS'!$R$2)),"YES","N/A")</f>
        <v>N/A</v>
      </c>
    </row>
    <row r="5720" spans="2:3" x14ac:dyDescent="0.3">
      <c r="B5720" t="s">
        <v>209</v>
      </c>
      <c r="C5720" t="str">
        <f>IF(ISNUMBER(FIND(B5720,'Full TS'!$R$2)),"YES","N/A")</f>
        <v>N/A</v>
      </c>
    </row>
    <row r="5721" spans="2:3" x14ac:dyDescent="0.3">
      <c r="B5721" t="s">
        <v>210</v>
      </c>
      <c r="C5721" t="str">
        <f>IF(ISNUMBER(FIND(B5721,'Full TS'!$R$2)),"YES","N/A")</f>
        <v>N/A</v>
      </c>
    </row>
    <row r="5722" spans="2:3" x14ac:dyDescent="0.3">
      <c r="B5722" t="s">
        <v>211</v>
      </c>
      <c r="C5722" t="str">
        <f>IF(ISNUMBER(FIND(B5722,'Full TS'!$R$2)),"YES","N/A")</f>
        <v>N/A</v>
      </c>
    </row>
    <row r="5723" spans="2:3" x14ac:dyDescent="0.3">
      <c r="B5723" t="s">
        <v>199</v>
      </c>
      <c r="C5723" t="str">
        <f>IF(ISNUMBER(FIND(B5723,'Full TS'!$R$2)),"YES","N/A")</f>
        <v>N/A</v>
      </c>
    </row>
    <row r="5724" spans="2:3" x14ac:dyDescent="0.3">
      <c r="B5724" t="s">
        <v>212</v>
      </c>
      <c r="C5724" t="str">
        <f>IF(ISNUMBER(FIND(B5724,'Full TS'!$R$2)),"YES","N/A")</f>
        <v>N/A</v>
      </c>
    </row>
    <row r="5725" spans="2:3" x14ac:dyDescent="0.3">
      <c r="B5725" t="s">
        <v>213</v>
      </c>
      <c r="C5725" t="str">
        <f>IF(ISNUMBER(FIND(B5725,'Full TS'!$R$2)),"YES","N/A")</f>
        <v>N/A</v>
      </c>
    </row>
    <row r="5726" spans="2:3" x14ac:dyDescent="0.3">
      <c r="B5726" t="s">
        <v>214</v>
      </c>
      <c r="C5726" t="str">
        <f>IF(ISNUMBER(FIND(B5726,'Full TS'!$R$2)),"YES","N/A")</f>
        <v>N/A</v>
      </c>
    </row>
    <row r="5727" spans="2:3" x14ac:dyDescent="0.3">
      <c r="B5727" t="s">
        <v>215</v>
      </c>
      <c r="C5727" t="str">
        <f>IF(ISNUMBER(FIND(B5727,'Full TS'!$R$2)),"YES","N/A")</f>
        <v>N/A</v>
      </c>
    </row>
    <row r="5728" spans="2:3" x14ac:dyDescent="0.3">
      <c r="B5728" t="s">
        <v>216</v>
      </c>
      <c r="C5728" t="str">
        <f>IF(ISNUMBER(FIND(B5728,'Full TS'!$R$2)),"YES","N/A")</f>
        <v>N/A</v>
      </c>
    </row>
    <row r="5729" spans="2:3" x14ac:dyDescent="0.3">
      <c r="B5729" t="s">
        <v>217</v>
      </c>
      <c r="C5729" t="str">
        <f>IF(ISNUMBER(FIND(B5729,'Full TS'!$R$2)),"YES","N/A")</f>
        <v>N/A</v>
      </c>
    </row>
    <row r="5730" spans="2:3" x14ac:dyDescent="0.3">
      <c r="B5730" t="s">
        <v>218</v>
      </c>
      <c r="C5730" t="str">
        <f>IF(ISNUMBER(FIND(B5730,'Full TS'!$R$2)),"YES","N/A")</f>
        <v>N/A</v>
      </c>
    </row>
    <row r="5731" spans="2:3" x14ac:dyDescent="0.3">
      <c r="B5731" t="s">
        <v>219</v>
      </c>
      <c r="C5731" t="str">
        <f>IF(ISNUMBER(FIND(B5731,'Full TS'!$R$2)),"YES","N/A")</f>
        <v>N/A</v>
      </c>
    </row>
    <row r="5732" spans="2:3" x14ac:dyDescent="0.3">
      <c r="B5732" t="s">
        <v>220</v>
      </c>
      <c r="C5732" t="str">
        <f>IF(ISNUMBER(FIND(B5732,'Full TS'!$R$2)),"YES","N/A")</f>
        <v>N/A</v>
      </c>
    </row>
    <row r="5733" spans="2:3" x14ac:dyDescent="0.3">
      <c r="B5733" t="s">
        <v>221</v>
      </c>
      <c r="C5733" t="str">
        <f>IF(ISNUMBER(FIND(B5733,'Full TS'!$R$2)),"YES","N/A")</f>
        <v>N/A</v>
      </c>
    </row>
    <row r="5734" spans="2:3" x14ac:dyDescent="0.3">
      <c r="B5734" t="s">
        <v>222</v>
      </c>
      <c r="C5734" t="str">
        <f>IF(ISNUMBER(FIND(B5734,'Full TS'!$R$2)),"YES","N/A")</f>
        <v>N/A</v>
      </c>
    </row>
    <row r="5735" spans="2:3" x14ac:dyDescent="0.3">
      <c r="B5735" t="s">
        <v>223</v>
      </c>
      <c r="C5735" t="str">
        <f>IF(ISNUMBER(FIND(B5735,'Full TS'!$R$2)),"YES","N/A")</f>
        <v>N/A</v>
      </c>
    </row>
    <row r="5736" spans="2:3" x14ac:dyDescent="0.3">
      <c r="B5736" t="s">
        <v>224</v>
      </c>
      <c r="C5736" t="str">
        <f>IF(ISNUMBER(FIND(B5736,'Full TS'!$R$2)),"YES","N/A")</f>
        <v>N/A</v>
      </c>
    </row>
    <row r="5737" spans="2:3" x14ac:dyDescent="0.3">
      <c r="B5737" t="s">
        <v>225</v>
      </c>
      <c r="C5737" t="str">
        <f>IF(ISNUMBER(FIND(B5737,'Full TS'!$R$2)),"YES","N/A")</f>
        <v>N/A</v>
      </c>
    </row>
    <row r="5738" spans="2:3" x14ac:dyDescent="0.3">
      <c r="B5738" t="s">
        <v>226</v>
      </c>
      <c r="C5738" t="str">
        <f>IF(ISNUMBER(FIND(B5738,'Full TS'!$R$2)),"YES","N/A")</f>
        <v>N/A</v>
      </c>
    </row>
    <row r="5741" spans="2:3" x14ac:dyDescent="0.3">
      <c r="B5741" t="s">
        <v>182</v>
      </c>
      <c r="C5741" t="s">
        <v>183</v>
      </c>
    </row>
    <row r="5742" spans="2:3" x14ac:dyDescent="0.3">
      <c r="B5742" t="s">
        <v>184</v>
      </c>
      <c r="C5742" t="str">
        <f>IF(ISNUMBER(FIND(B5742,'Full TS'!$R$2)),"YES","N/A")</f>
        <v>N/A</v>
      </c>
    </row>
    <row r="5743" spans="2:3" x14ac:dyDescent="0.3">
      <c r="B5743" t="s">
        <v>185</v>
      </c>
      <c r="C5743" t="str">
        <f>IF(ISNUMBER(FIND(B5743,'Full TS'!$R$2)),"YES","N/A")</f>
        <v>N/A</v>
      </c>
    </row>
    <row r="5744" spans="2:3" x14ac:dyDescent="0.3">
      <c r="B5744" t="s">
        <v>186</v>
      </c>
      <c r="C5744" t="str">
        <f>IF(ISNUMBER(FIND(B5744,'Full TS'!$R$2)),"YES","N/A")</f>
        <v>N/A</v>
      </c>
    </row>
    <row r="5745" spans="2:3" x14ac:dyDescent="0.3">
      <c r="B5745" t="s">
        <v>187</v>
      </c>
      <c r="C5745" t="str">
        <f>IF(ISNUMBER(FIND(B5745,'Full TS'!$R$2)),"YES","N/A")</f>
        <v>N/A</v>
      </c>
    </row>
    <row r="5746" spans="2:3" x14ac:dyDescent="0.3">
      <c r="B5746" t="s">
        <v>188</v>
      </c>
      <c r="C5746" t="str">
        <f>IF(ISNUMBER(FIND(B5746,'Full TS'!$R$2)),"YES","N/A")</f>
        <v>N/A</v>
      </c>
    </row>
    <row r="5747" spans="2:3" x14ac:dyDescent="0.3">
      <c r="B5747" t="s">
        <v>189</v>
      </c>
      <c r="C5747" t="str">
        <f>IF(ISNUMBER(FIND(B5747,'Full TS'!$R$2)),"YES","N/A")</f>
        <v>N/A</v>
      </c>
    </row>
    <row r="5748" spans="2:3" x14ac:dyDescent="0.3">
      <c r="B5748" t="s">
        <v>190</v>
      </c>
      <c r="C5748" t="str">
        <f>IF(ISNUMBER(FIND(B5748,'Full TS'!$R$2)),"YES","N/A")</f>
        <v>N/A</v>
      </c>
    </row>
    <row r="5749" spans="2:3" x14ac:dyDescent="0.3">
      <c r="B5749" t="s">
        <v>191</v>
      </c>
      <c r="C5749" t="str">
        <f>IF(ISNUMBER(FIND(B5749,'Full TS'!$R$2)),"YES","N/A")</f>
        <v>N/A</v>
      </c>
    </row>
    <row r="5750" spans="2:3" x14ac:dyDescent="0.3">
      <c r="B5750" t="s">
        <v>192</v>
      </c>
      <c r="C5750" t="str">
        <f>IF(ISNUMBER(FIND(B5750,'Full TS'!$R$2)),"YES","N/A")</f>
        <v>N/A</v>
      </c>
    </row>
    <row r="5751" spans="2:3" x14ac:dyDescent="0.3">
      <c r="B5751" t="s">
        <v>193</v>
      </c>
      <c r="C5751" t="str">
        <f>IF(ISNUMBER(FIND(B5751,'Full TS'!$R$2)),"YES","N/A")</f>
        <v>N/A</v>
      </c>
    </row>
    <row r="5752" spans="2:3" x14ac:dyDescent="0.3">
      <c r="B5752" t="s">
        <v>194</v>
      </c>
      <c r="C5752" t="str">
        <f>IF(ISNUMBER(FIND(B5752,'Full TS'!$R$2)),"YES","N/A")</f>
        <v>N/A</v>
      </c>
    </row>
    <row r="5753" spans="2:3" x14ac:dyDescent="0.3">
      <c r="B5753" t="s">
        <v>195</v>
      </c>
      <c r="C5753" t="str">
        <f>IF(ISNUMBER(FIND(B5753,'Full TS'!$R$2)),"YES","N/A")</f>
        <v>N/A</v>
      </c>
    </row>
    <row r="5754" spans="2:3" x14ac:dyDescent="0.3">
      <c r="B5754" t="s">
        <v>196</v>
      </c>
      <c r="C5754" t="str">
        <f>IF(ISNUMBER(FIND(B5754,'Full TS'!$R$2)),"YES","N/A")</f>
        <v>N/A</v>
      </c>
    </row>
    <row r="5755" spans="2:3" x14ac:dyDescent="0.3">
      <c r="B5755" t="s">
        <v>197</v>
      </c>
      <c r="C5755" t="str">
        <f>IF(ISNUMBER(FIND(B5755,'Full TS'!$R$2)),"YES","N/A")</f>
        <v>N/A</v>
      </c>
    </row>
    <row r="5756" spans="2:3" x14ac:dyDescent="0.3">
      <c r="B5756" t="s">
        <v>198</v>
      </c>
      <c r="C5756" t="str">
        <f>IF(ISNUMBER(FIND(B5756,'Full TS'!$R$2)),"YES","N/A")</f>
        <v>N/A</v>
      </c>
    </row>
    <row r="5757" spans="2:3" x14ac:dyDescent="0.3">
      <c r="B5757" t="s">
        <v>199</v>
      </c>
      <c r="C5757" t="str">
        <f>IF(ISNUMBER(FIND(B5757,'Full TS'!$R$2)),"YES","N/A")</f>
        <v>N/A</v>
      </c>
    </row>
    <row r="5758" spans="2:3" x14ac:dyDescent="0.3">
      <c r="B5758" t="s">
        <v>200</v>
      </c>
      <c r="C5758" t="str">
        <f>IF(ISNUMBER(FIND(B5758,'Full TS'!$R$2)),"YES","N/A")</f>
        <v>N/A</v>
      </c>
    </row>
    <row r="5759" spans="2:3" x14ac:dyDescent="0.3">
      <c r="B5759" t="s">
        <v>201</v>
      </c>
      <c r="C5759" t="str">
        <f>IF(ISNUMBER(FIND(B5759,'Full TS'!$R$2)),"YES","N/A")</f>
        <v>N/A</v>
      </c>
    </row>
    <row r="5760" spans="2:3" x14ac:dyDescent="0.3">
      <c r="B5760" t="s">
        <v>202</v>
      </c>
      <c r="C5760" t="str">
        <f>IF(ISNUMBER(FIND(B5760,'Full TS'!$R$2)),"YES","N/A")</f>
        <v>N/A</v>
      </c>
    </row>
    <row r="5761" spans="2:3" x14ac:dyDescent="0.3">
      <c r="B5761" t="s">
        <v>203</v>
      </c>
      <c r="C5761" t="str">
        <f>IF(ISNUMBER(FIND(B5761,'Full TS'!$R$2)),"YES","N/A")</f>
        <v>N/A</v>
      </c>
    </row>
    <row r="5762" spans="2:3" x14ac:dyDescent="0.3">
      <c r="B5762" t="s">
        <v>204</v>
      </c>
      <c r="C5762" t="str">
        <f>IF(ISNUMBER(FIND(B5762,'Full TS'!$R$2)),"YES","N/A")</f>
        <v>N/A</v>
      </c>
    </row>
    <row r="5763" spans="2:3" x14ac:dyDescent="0.3">
      <c r="B5763" t="s">
        <v>205</v>
      </c>
      <c r="C5763" t="str">
        <f>IF(ISNUMBER(FIND(B5763,'Full TS'!$R$2)),"YES","N/A")</f>
        <v>N/A</v>
      </c>
    </row>
    <row r="5764" spans="2:3" x14ac:dyDescent="0.3">
      <c r="B5764" t="s">
        <v>206</v>
      </c>
      <c r="C5764" t="str">
        <f>IF(ISNUMBER(FIND(B5764,'Full TS'!$R$2)),"YES","N/A")</f>
        <v>N/A</v>
      </c>
    </row>
    <row r="5765" spans="2:3" x14ac:dyDescent="0.3">
      <c r="B5765" t="s">
        <v>207</v>
      </c>
      <c r="C5765" t="str">
        <f>IF(ISNUMBER(FIND(B5765,'Full TS'!$R$2)),"YES","N/A")</f>
        <v>N/A</v>
      </c>
    </row>
    <row r="5766" spans="2:3" x14ac:dyDescent="0.3">
      <c r="B5766" t="s">
        <v>208</v>
      </c>
      <c r="C5766" t="str">
        <f>IF(ISNUMBER(FIND(B5766,'Full TS'!$R$2)),"YES","N/A")</f>
        <v>N/A</v>
      </c>
    </row>
    <row r="5767" spans="2:3" x14ac:dyDescent="0.3">
      <c r="B5767" t="s">
        <v>209</v>
      </c>
      <c r="C5767" t="str">
        <f>IF(ISNUMBER(FIND(B5767,'Full TS'!$R$2)),"YES","N/A")</f>
        <v>N/A</v>
      </c>
    </row>
    <row r="5768" spans="2:3" x14ac:dyDescent="0.3">
      <c r="B5768" t="s">
        <v>210</v>
      </c>
      <c r="C5768" t="str">
        <f>IF(ISNUMBER(FIND(B5768,'Full TS'!$R$2)),"YES","N/A")</f>
        <v>N/A</v>
      </c>
    </row>
    <row r="5769" spans="2:3" x14ac:dyDescent="0.3">
      <c r="B5769" t="s">
        <v>211</v>
      </c>
      <c r="C5769" t="str">
        <f>IF(ISNUMBER(FIND(B5769,'Full TS'!$R$2)),"YES","N/A")</f>
        <v>N/A</v>
      </c>
    </row>
    <row r="5770" spans="2:3" x14ac:dyDescent="0.3">
      <c r="B5770" t="s">
        <v>199</v>
      </c>
      <c r="C5770" t="str">
        <f>IF(ISNUMBER(FIND(B5770,'Full TS'!$R$2)),"YES","N/A")</f>
        <v>N/A</v>
      </c>
    </row>
    <row r="5771" spans="2:3" x14ac:dyDescent="0.3">
      <c r="B5771" t="s">
        <v>212</v>
      </c>
      <c r="C5771" t="str">
        <f>IF(ISNUMBER(FIND(B5771,'Full TS'!$R$2)),"YES","N/A")</f>
        <v>N/A</v>
      </c>
    </row>
    <row r="5772" spans="2:3" x14ac:dyDescent="0.3">
      <c r="B5772" t="s">
        <v>213</v>
      </c>
      <c r="C5772" t="str">
        <f>IF(ISNUMBER(FIND(B5772,'Full TS'!$R$2)),"YES","N/A")</f>
        <v>N/A</v>
      </c>
    </row>
    <row r="5773" spans="2:3" x14ac:dyDescent="0.3">
      <c r="B5773" t="s">
        <v>214</v>
      </c>
      <c r="C5773" t="str">
        <f>IF(ISNUMBER(FIND(B5773,'Full TS'!$R$2)),"YES","N/A")</f>
        <v>N/A</v>
      </c>
    </row>
    <row r="5774" spans="2:3" x14ac:dyDescent="0.3">
      <c r="B5774" t="s">
        <v>215</v>
      </c>
      <c r="C5774" t="str">
        <f>IF(ISNUMBER(FIND(B5774,'Full TS'!$R$2)),"YES","N/A")</f>
        <v>N/A</v>
      </c>
    </row>
    <row r="5775" spans="2:3" x14ac:dyDescent="0.3">
      <c r="B5775" t="s">
        <v>216</v>
      </c>
      <c r="C5775" t="str">
        <f>IF(ISNUMBER(FIND(B5775,'Full TS'!$R$2)),"YES","N/A")</f>
        <v>N/A</v>
      </c>
    </row>
    <row r="5776" spans="2:3" x14ac:dyDescent="0.3">
      <c r="B5776" t="s">
        <v>217</v>
      </c>
      <c r="C5776" t="str">
        <f>IF(ISNUMBER(FIND(B5776,'Full TS'!$R$2)),"YES","N/A")</f>
        <v>N/A</v>
      </c>
    </row>
    <row r="5777" spans="2:3" x14ac:dyDescent="0.3">
      <c r="B5777" t="s">
        <v>218</v>
      </c>
      <c r="C5777" t="str">
        <f>IF(ISNUMBER(FIND(B5777,'Full TS'!$R$2)),"YES","N/A")</f>
        <v>N/A</v>
      </c>
    </row>
    <row r="5778" spans="2:3" x14ac:dyDescent="0.3">
      <c r="B5778" t="s">
        <v>219</v>
      </c>
      <c r="C5778" t="str">
        <f>IF(ISNUMBER(FIND(B5778,'Full TS'!$R$2)),"YES","N/A")</f>
        <v>N/A</v>
      </c>
    </row>
    <row r="5779" spans="2:3" x14ac:dyDescent="0.3">
      <c r="B5779" t="s">
        <v>220</v>
      </c>
      <c r="C5779" t="str">
        <f>IF(ISNUMBER(FIND(B5779,'Full TS'!$R$2)),"YES","N/A")</f>
        <v>N/A</v>
      </c>
    </row>
    <row r="5780" spans="2:3" x14ac:dyDescent="0.3">
      <c r="B5780" t="s">
        <v>221</v>
      </c>
      <c r="C5780" t="str">
        <f>IF(ISNUMBER(FIND(B5780,'Full TS'!$R$2)),"YES","N/A")</f>
        <v>N/A</v>
      </c>
    </row>
    <row r="5781" spans="2:3" x14ac:dyDescent="0.3">
      <c r="B5781" t="s">
        <v>222</v>
      </c>
      <c r="C5781" t="str">
        <f>IF(ISNUMBER(FIND(B5781,'Full TS'!$R$2)),"YES","N/A")</f>
        <v>N/A</v>
      </c>
    </row>
    <row r="5782" spans="2:3" x14ac:dyDescent="0.3">
      <c r="B5782" t="s">
        <v>223</v>
      </c>
      <c r="C5782" t="str">
        <f>IF(ISNUMBER(FIND(B5782,'Full TS'!$R$2)),"YES","N/A")</f>
        <v>N/A</v>
      </c>
    </row>
    <row r="5783" spans="2:3" x14ac:dyDescent="0.3">
      <c r="B5783" t="s">
        <v>224</v>
      </c>
      <c r="C5783" t="str">
        <f>IF(ISNUMBER(FIND(B5783,'Full TS'!$R$2)),"YES","N/A")</f>
        <v>N/A</v>
      </c>
    </row>
    <row r="5784" spans="2:3" x14ac:dyDescent="0.3">
      <c r="B5784" t="s">
        <v>225</v>
      </c>
      <c r="C5784" t="str">
        <f>IF(ISNUMBER(FIND(B5784,'Full TS'!$R$2)),"YES","N/A")</f>
        <v>N/A</v>
      </c>
    </row>
    <row r="5785" spans="2:3" x14ac:dyDescent="0.3">
      <c r="B5785" t="s">
        <v>226</v>
      </c>
      <c r="C5785" t="str">
        <f>IF(ISNUMBER(FIND(B5785,'Full TS'!$R$2)),"YES","N/A")</f>
        <v>N/A</v>
      </c>
    </row>
    <row r="5788" spans="2:3" x14ac:dyDescent="0.3">
      <c r="B5788" t="s">
        <v>182</v>
      </c>
      <c r="C5788" t="s">
        <v>183</v>
      </c>
    </row>
    <row r="5789" spans="2:3" x14ac:dyDescent="0.3">
      <c r="B5789" t="s">
        <v>184</v>
      </c>
      <c r="C5789" t="str">
        <f>IF(ISNUMBER(FIND(B5789,'Full TS'!$R$2)),"YES","N/A")</f>
        <v>N/A</v>
      </c>
    </row>
    <row r="5790" spans="2:3" x14ac:dyDescent="0.3">
      <c r="B5790" t="s">
        <v>185</v>
      </c>
      <c r="C5790" t="str">
        <f>IF(ISNUMBER(FIND(B5790,'Full TS'!$R$2)),"YES","N/A")</f>
        <v>N/A</v>
      </c>
    </row>
    <row r="5791" spans="2:3" x14ac:dyDescent="0.3">
      <c r="B5791" t="s">
        <v>186</v>
      </c>
      <c r="C5791" t="str">
        <f>IF(ISNUMBER(FIND(B5791,'Full TS'!$R$2)),"YES","N/A")</f>
        <v>N/A</v>
      </c>
    </row>
    <row r="5792" spans="2:3" x14ac:dyDescent="0.3">
      <c r="B5792" t="s">
        <v>187</v>
      </c>
      <c r="C5792" t="str">
        <f>IF(ISNUMBER(FIND(B5792,'Full TS'!$R$2)),"YES","N/A")</f>
        <v>N/A</v>
      </c>
    </row>
    <row r="5793" spans="2:3" x14ac:dyDescent="0.3">
      <c r="B5793" t="s">
        <v>188</v>
      </c>
      <c r="C5793" t="str">
        <f>IF(ISNUMBER(FIND(B5793,'Full TS'!$R$2)),"YES","N/A")</f>
        <v>N/A</v>
      </c>
    </row>
    <row r="5794" spans="2:3" x14ac:dyDescent="0.3">
      <c r="B5794" t="s">
        <v>189</v>
      </c>
      <c r="C5794" t="str">
        <f>IF(ISNUMBER(FIND(B5794,'Full TS'!$R$2)),"YES","N/A")</f>
        <v>N/A</v>
      </c>
    </row>
    <row r="5795" spans="2:3" x14ac:dyDescent="0.3">
      <c r="B5795" t="s">
        <v>190</v>
      </c>
      <c r="C5795" t="str">
        <f>IF(ISNUMBER(FIND(B5795,'Full TS'!$R$2)),"YES","N/A")</f>
        <v>N/A</v>
      </c>
    </row>
    <row r="5796" spans="2:3" x14ac:dyDescent="0.3">
      <c r="B5796" t="s">
        <v>191</v>
      </c>
      <c r="C5796" t="str">
        <f>IF(ISNUMBER(FIND(B5796,'Full TS'!$R$2)),"YES","N/A")</f>
        <v>N/A</v>
      </c>
    </row>
    <row r="5797" spans="2:3" x14ac:dyDescent="0.3">
      <c r="B5797" t="s">
        <v>192</v>
      </c>
      <c r="C5797" t="str">
        <f>IF(ISNUMBER(FIND(B5797,'Full TS'!$R$2)),"YES","N/A")</f>
        <v>N/A</v>
      </c>
    </row>
    <row r="5798" spans="2:3" x14ac:dyDescent="0.3">
      <c r="B5798" t="s">
        <v>193</v>
      </c>
      <c r="C5798" t="str">
        <f>IF(ISNUMBER(FIND(B5798,'Full TS'!$R$2)),"YES","N/A")</f>
        <v>N/A</v>
      </c>
    </row>
    <row r="5799" spans="2:3" x14ac:dyDescent="0.3">
      <c r="B5799" t="s">
        <v>194</v>
      </c>
      <c r="C5799" t="str">
        <f>IF(ISNUMBER(FIND(B5799,'Full TS'!$R$2)),"YES","N/A")</f>
        <v>N/A</v>
      </c>
    </row>
    <row r="5800" spans="2:3" x14ac:dyDescent="0.3">
      <c r="B5800" t="s">
        <v>195</v>
      </c>
      <c r="C5800" t="str">
        <f>IF(ISNUMBER(FIND(B5800,'Full TS'!$R$2)),"YES","N/A")</f>
        <v>N/A</v>
      </c>
    </row>
    <row r="5801" spans="2:3" x14ac:dyDescent="0.3">
      <c r="B5801" t="s">
        <v>196</v>
      </c>
      <c r="C5801" t="str">
        <f>IF(ISNUMBER(FIND(B5801,'Full TS'!$R$2)),"YES","N/A")</f>
        <v>N/A</v>
      </c>
    </row>
    <row r="5802" spans="2:3" x14ac:dyDescent="0.3">
      <c r="B5802" t="s">
        <v>197</v>
      </c>
      <c r="C5802" t="str">
        <f>IF(ISNUMBER(FIND(B5802,'Full TS'!$R$2)),"YES","N/A")</f>
        <v>N/A</v>
      </c>
    </row>
    <row r="5803" spans="2:3" x14ac:dyDescent="0.3">
      <c r="B5803" t="s">
        <v>198</v>
      </c>
      <c r="C5803" t="str">
        <f>IF(ISNUMBER(FIND(B5803,'Full TS'!$R$2)),"YES","N/A")</f>
        <v>N/A</v>
      </c>
    </row>
    <row r="5804" spans="2:3" x14ac:dyDescent="0.3">
      <c r="B5804" t="s">
        <v>199</v>
      </c>
      <c r="C5804" t="str">
        <f>IF(ISNUMBER(FIND(B5804,'Full TS'!$R$2)),"YES","N/A")</f>
        <v>N/A</v>
      </c>
    </row>
    <row r="5805" spans="2:3" x14ac:dyDescent="0.3">
      <c r="B5805" t="s">
        <v>200</v>
      </c>
      <c r="C5805" t="str">
        <f>IF(ISNUMBER(FIND(B5805,'Full TS'!$R$2)),"YES","N/A")</f>
        <v>N/A</v>
      </c>
    </row>
    <row r="5806" spans="2:3" x14ac:dyDescent="0.3">
      <c r="B5806" t="s">
        <v>201</v>
      </c>
      <c r="C5806" t="str">
        <f>IF(ISNUMBER(FIND(B5806,'Full TS'!$R$2)),"YES","N/A")</f>
        <v>N/A</v>
      </c>
    </row>
    <row r="5807" spans="2:3" x14ac:dyDescent="0.3">
      <c r="B5807" t="s">
        <v>202</v>
      </c>
      <c r="C5807" t="str">
        <f>IF(ISNUMBER(FIND(B5807,'Full TS'!$R$2)),"YES","N/A")</f>
        <v>N/A</v>
      </c>
    </row>
    <row r="5808" spans="2:3" x14ac:dyDescent="0.3">
      <c r="B5808" t="s">
        <v>203</v>
      </c>
      <c r="C5808" t="str">
        <f>IF(ISNUMBER(FIND(B5808,'Full TS'!$R$2)),"YES","N/A")</f>
        <v>N/A</v>
      </c>
    </row>
    <row r="5809" spans="2:3" x14ac:dyDescent="0.3">
      <c r="B5809" t="s">
        <v>204</v>
      </c>
      <c r="C5809" t="str">
        <f>IF(ISNUMBER(FIND(B5809,'Full TS'!$R$2)),"YES","N/A")</f>
        <v>N/A</v>
      </c>
    </row>
    <row r="5810" spans="2:3" x14ac:dyDescent="0.3">
      <c r="B5810" t="s">
        <v>205</v>
      </c>
      <c r="C5810" t="str">
        <f>IF(ISNUMBER(FIND(B5810,'Full TS'!$R$2)),"YES","N/A")</f>
        <v>N/A</v>
      </c>
    </row>
    <row r="5811" spans="2:3" x14ac:dyDescent="0.3">
      <c r="B5811" t="s">
        <v>206</v>
      </c>
      <c r="C5811" t="str">
        <f>IF(ISNUMBER(FIND(B5811,'Full TS'!$R$2)),"YES","N/A")</f>
        <v>N/A</v>
      </c>
    </row>
    <row r="5812" spans="2:3" x14ac:dyDescent="0.3">
      <c r="B5812" t="s">
        <v>207</v>
      </c>
      <c r="C5812" t="str">
        <f>IF(ISNUMBER(FIND(B5812,'Full TS'!$R$2)),"YES","N/A")</f>
        <v>N/A</v>
      </c>
    </row>
    <row r="5813" spans="2:3" x14ac:dyDescent="0.3">
      <c r="B5813" t="s">
        <v>208</v>
      </c>
      <c r="C5813" t="str">
        <f>IF(ISNUMBER(FIND(B5813,'Full TS'!$R$2)),"YES","N/A")</f>
        <v>N/A</v>
      </c>
    </row>
    <row r="5814" spans="2:3" x14ac:dyDescent="0.3">
      <c r="B5814" t="s">
        <v>209</v>
      </c>
      <c r="C5814" t="str">
        <f>IF(ISNUMBER(FIND(B5814,'Full TS'!$R$2)),"YES","N/A")</f>
        <v>N/A</v>
      </c>
    </row>
    <row r="5815" spans="2:3" x14ac:dyDescent="0.3">
      <c r="B5815" t="s">
        <v>210</v>
      </c>
      <c r="C5815" t="str">
        <f>IF(ISNUMBER(FIND(B5815,'Full TS'!$R$2)),"YES","N/A")</f>
        <v>N/A</v>
      </c>
    </row>
    <row r="5816" spans="2:3" x14ac:dyDescent="0.3">
      <c r="B5816" t="s">
        <v>211</v>
      </c>
      <c r="C5816" t="str">
        <f>IF(ISNUMBER(FIND(B5816,'Full TS'!$R$2)),"YES","N/A")</f>
        <v>N/A</v>
      </c>
    </row>
    <row r="5817" spans="2:3" x14ac:dyDescent="0.3">
      <c r="B5817" t="s">
        <v>199</v>
      </c>
      <c r="C5817" t="str">
        <f>IF(ISNUMBER(FIND(B5817,'Full TS'!$R$2)),"YES","N/A")</f>
        <v>N/A</v>
      </c>
    </row>
    <row r="5818" spans="2:3" x14ac:dyDescent="0.3">
      <c r="B5818" t="s">
        <v>212</v>
      </c>
      <c r="C5818" t="str">
        <f>IF(ISNUMBER(FIND(B5818,'Full TS'!$R$2)),"YES","N/A")</f>
        <v>N/A</v>
      </c>
    </row>
    <row r="5819" spans="2:3" x14ac:dyDescent="0.3">
      <c r="B5819" t="s">
        <v>213</v>
      </c>
      <c r="C5819" t="str">
        <f>IF(ISNUMBER(FIND(B5819,'Full TS'!$R$2)),"YES","N/A")</f>
        <v>N/A</v>
      </c>
    </row>
    <row r="5820" spans="2:3" x14ac:dyDescent="0.3">
      <c r="B5820" t="s">
        <v>214</v>
      </c>
      <c r="C5820" t="str">
        <f>IF(ISNUMBER(FIND(B5820,'Full TS'!$R$2)),"YES","N/A")</f>
        <v>N/A</v>
      </c>
    </row>
    <row r="5821" spans="2:3" x14ac:dyDescent="0.3">
      <c r="B5821" t="s">
        <v>215</v>
      </c>
      <c r="C5821" t="str">
        <f>IF(ISNUMBER(FIND(B5821,'Full TS'!$R$2)),"YES","N/A")</f>
        <v>N/A</v>
      </c>
    </row>
    <row r="5822" spans="2:3" x14ac:dyDescent="0.3">
      <c r="B5822" t="s">
        <v>216</v>
      </c>
      <c r="C5822" t="str">
        <f>IF(ISNUMBER(FIND(B5822,'Full TS'!$R$2)),"YES","N/A")</f>
        <v>N/A</v>
      </c>
    </row>
    <row r="5823" spans="2:3" x14ac:dyDescent="0.3">
      <c r="B5823" t="s">
        <v>217</v>
      </c>
      <c r="C5823" t="str">
        <f>IF(ISNUMBER(FIND(B5823,'Full TS'!$R$2)),"YES","N/A")</f>
        <v>N/A</v>
      </c>
    </row>
    <row r="5824" spans="2:3" x14ac:dyDescent="0.3">
      <c r="B5824" t="s">
        <v>218</v>
      </c>
      <c r="C5824" t="str">
        <f>IF(ISNUMBER(FIND(B5824,'Full TS'!$R$2)),"YES","N/A")</f>
        <v>N/A</v>
      </c>
    </row>
    <row r="5825" spans="2:3" x14ac:dyDescent="0.3">
      <c r="B5825" t="s">
        <v>219</v>
      </c>
      <c r="C5825" t="str">
        <f>IF(ISNUMBER(FIND(B5825,'Full TS'!$R$2)),"YES","N/A")</f>
        <v>N/A</v>
      </c>
    </row>
    <row r="5826" spans="2:3" x14ac:dyDescent="0.3">
      <c r="B5826" t="s">
        <v>220</v>
      </c>
      <c r="C5826" t="str">
        <f>IF(ISNUMBER(FIND(B5826,'Full TS'!$R$2)),"YES","N/A")</f>
        <v>N/A</v>
      </c>
    </row>
    <row r="5827" spans="2:3" x14ac:dyDescent="0.3">
      <c r="B5827" t="s">
        <v>221</v>
      </c>
      <c r="C5827" t="str">
        <f>IF(ISNUMBER(FIND(B5827,'Full TS'!$R$2)),"YES","N/A")</f>
        <v>N/A</v>
      </c>
    </row>
    <row r="5828" spans="2:3" x14ac:dyDescent="0.3">
      <c r="B5828" t="s">
        <v>222</v>
      </c>
      <c r="C5828" t="str">
        <f>IF(ISNUMBER(FIND(B5828,'Full TS'!$R$2)),"YES","N/A")</f>
        <v>N/A</v>
      </c>
    </row>
    <row r="5829" spans="2:3" x14ac:dyDescent="0.3">
      <c r="B5829" t="s">
        <v>223</v>
      </c>
      <c r="C5829" t="str">
        <f>IF(ISNUMBER(FIND(B5829,'Full TS'!$R$2)),"YES","N/A")</f>
        <v>N/A</v>
      </c>
    </row>
    <row r="5830" spans="2:3" x14ac:dyDescent="0.3">
      <c r="B5830" t="s">
        <v>224</v>
      </c>
      <c r="C5830" t="str">
        <f>IF(ISNUMBER(FIND(B5830,'Full TS'!$R$2)),"YES","N/A")</f>
        <v>N/A</v>
      </c>
    </row>
    <row r="5831" spans="2:3" x14ac:dyDescent="0.3">
      <c r="B5831" t="s">
        <v>225</v>
      </c>
      <c r="C5831" t="str">
        <f>IF(ISNUMBER(FIND(B5831,'Full TS'!$R$2)),"YES","N/A")</f>
        <v>N/A</v>
      </c>
    </row>
    <row r="5832" spans="2:3" x14ac:dyDescent="0.3">
      <c r="B5832" t="s">
        <v>226</v>
      </c>
      <c r="C5832" t="str">
        <f>IF(ISNUMBER(FIND(B5832,'Full TS'!$R$2)),"YES","N/A")</f>
        <v>N/A</v>
      </c>
    </row>
    <row r="5835" spans="2:3" x14ac:dyDescent="0.3">
      <c r="B5835" t="s">
        <v>182</v>
      </c>
      <c r="C5835" t="s">
        <v>183</v>
      </c>
    </row>
    <row r="5836" spans="2:3" x14ac:dyDescent="0.3">
      <c r="B5836" t="s">
        <v>184</v>
      </c>
      <c r="C5836" t="str">
        <f>IF(ISNUMBER(FIND(B5836,'Full TS'!$R$2)),"YES","N/A")</f>
        <v>N/A</v>
      </c>
    </row>
    <row r="5837" spans="2:3" x14ac:dyDescent="0.3">
      <c r="B5837" t="s">
        <v>185</v>
      </c>
      <c r="C5837" t="str">
        <f>IF(ISNUMBER(FIND(B5837,'Full TS'!$R$2)),"YES","N/A")</f>
        <v>N/A</v>
      </c>
    </row>
    <row r="5838" spans="2:3" x14ac:dyDescent="0.3">
      <c r="B5838" t="s">
        <v>186</v>
      </c>
      <c r="C5838" t="str">
        <f>IF(ISNUMBER(FIND(B5838,'Full TS'!$R$2)),"YES","N/A")</f>
        <v>N/A</v>
      </c>
    </row>
    <row r="5839" spans="2:3" x14ac:dyDescent="0.3">
      <c r="B5839" t="s">
        <v>187</v>
      </c>
      <c r="C5839" t="str">
        <f>IF(ISNUMBER(FIND(B5839,'Full TS'!$R$2)),"YES","N/A")</f>
        <v>N/A</v>
      </c>
    </row>
    <row r="5840" spans="2:3" x14ac:dyDescent="0.3">
      <c r="B5840" t="s">
        <v>188</v>
      </c>
      <c r="C5840" t="str">
        <f>IF(ISNUMBER(FIND(B5840,'Full TS'!$R$2)),"YES","N/A")</f>
        <v>N/A</v>
      </c>
    </row>
    <row r="5841" spans="2:3" x14ac:dyDescent="0.3">
      <c r="B5841" t="s">
        <v>189</v>
      </c>
      <c r="C5841" t="str">
        <f>IF(ISNUMBER(FIND(B5841,'Full TS'!$R$2)),"YES","N/A")</f>
        <v>N/A</v>
      </c>
    </row>
    <row r="5842" spans="2:3" x14ac:dyDescent="0.3">
      <c r="B5842" t="s">
        <v>190</v>
      </c>
      <c r="C5842" t="str">
        <f>IF(ISNUMBER(FIND(B5842,'Full TS'!$R$2)),"YES","N/A")</f>
        <v>N/A</v>
      </c>
    </row>
    <row r="5843" spans="2:3" x14ac:dyDescent="0.3">
      <c r="B5843" t="s">
        <v>191</v>
      </c>
      <c r="C5843" t="str">
        <f>IF(ISNUMBER(FIND(B5843,'Full TS'!$R$2)),"YES","N/A")</f>
        <v>N/A</v>
      </c>
    </row>
    <row r="5844" spans="2:3" x14ac:dyDescent="0.3">
      <c r="B5844" t="s">
        <v>192</v>
      </c>
      <c r="C5844" t="str">
        <f>IF(ISNUMBER(FIND(B5844,'Full TS'!$R$2)),"YES","N/A")</f>
        <v>N/A</v>
      </c>
    </row>
    <row r="5845" spans="2:3" x14ac:dyDescent="0.3">
      <c r="B5845" t="s">
        <v>193</v>
      </c>
      <c r="C5845" t="str">
        <f>IF(ISNUMBER(FIND(B5845,'Full TS'!$R$2)),"YES","N/A")</f>
        <v>N/A</v>
      </c>
    </row>
    <row r="5846" spans="2:3" x14ac:dyDescent="0.3">
      <c r="B5846" t="s">
        <v>194</v>
      </c>
      <c r="C5846" t="str">
        <f>IF(ISNUMBER(FIND(B5846,'Full TS'!$R$2)),"YES","N/A")</f>
        <v>N/A</v>
      </c>
    </row>
    <row r="5847" spans="2:3" x14ac:dyDescent="0.3">
      <c r="B5847" t="s">
        <v>195</v>
      </c>
      <c r="C5847" t="str">
        <f>IF(ISNUMBER(FIND(B5847,'Full TS'!$R$2)),"YES","N/A")</f>
        <v>N/A</v>
      </c>
    </row>
    <row r="5848" spans="2:3" x14ac:dyDescent="0.3">
      <c r="B5848" t="s">
        <v>196</v>
      </c>
      <c r="C5848" t="str">
        <f>IF(ISNUMBER(FIND(B5848,'Full TS'!$R$2)),"YES","N/A")</f>
        <v>N/A</v>
      </c>
    </row>
    <row r="5849" spans="2:3" x14ac:dyDescent="0.3">
      <c r="B5849" t="s">
        <v>197</v>
      </c>
      <c r="C5849" t="str">
        <f>IF(ISNUMBER(FIND(B5849,'Full TS'!$R$2)),"YES","N/A")</f>
        <v>N/A</v>
      </c>
    </row>
    <row r="5850" spans="2:3" x14ac:dyDescent="0.3">
      <c r="B5850" t="s">
        <v>198</v>
      </c>
      <c r="C5850" t="str">
        <f>IF(ISNUMBER(FIND(B5850,'Full TS'!$R$2)),"YES","N/A")</f>
        <v>N/A</v>
      </c>
    </row>
    <row r="5851" spans="2:3" x14ac:dyDescent="0.3">
      <c r="B5851" t="s">
        <v>199</v>
      </c>
      <c r="C5851" t="str">
        <f>IF(ISNUMBER(FIND(B5851,'Full TS'!$R$2)),"YES","N/A")</f>
        <v>N/A</v>
      </c>
    </row>
    <row r="5852" spans="2:3" x14ac:dyDescent="0.3">
      <c r="B5852" t="s">
        <v>200</v>
      </c>
      <c r="C5852" t="str">
        <f>IF(ISNUMBER(FIND(B5852,'Full TS'!$R$2)),"YES","N/A")</f>
        <v>N/A</v>
      </c>
    </row>
    <row r="5853" spans="2:3" x14ac:dyDescent="0.3">
      <c r="B5853" t="s">
        <v>201</v>
      </c>
      <c r="C5853" t="str">
        <f>IF(ISNUMBER(FIND(B5853,'Full TS'!$R$2)),"YES","N/A")</f>
        <v>N/A</v>
      </c>
    </row>
    <row r="5854" spans="2:3" x14ac:dyDescent="0.3">
      <c r="B5854" t="s">
        <v>202</v>
      </c>
      <c r="C5854" t="str">
        <f>IF(ISNUMBER(FIND(B5854,'Full TS'!$R$2)),"YES","N/A")</f>
        <v>N/A</v>
      </c>
    </row>
    <row r="5855" spans="2:3" x14ac:dyDescent="0.3">
      <c r="B5855" t="s">
        <v>203</v>
      </c>
      <c r="C5855" t="str">
        <f>IF(ISNUMBER(FIND(B5855,'Full TS'!$R$2)),"YES","N/A")</f>
        <v>N/A</v>
      </c>
    </row>
    <row r="5856" spans="2:3" x14ac:dyDescent="0.3">
      <c r="B5856" t="s">
        <v>204</v>
      </c>
      <c r="C5856" t="str">
        <f>IF(ISNUMBER(FIND(B5856,'Full TS'!$R$2)),"YES","N/A")</f>
        <v>N/A</v>
      </c>
    </row>
    <row r="5857" spans="2:3" x14ac:dyDescent="0.3">
      <c r="B5857" t="s">
        <v>205</v>
      </c>
      <c r="C5857" t="str">
        <f>IF(ISNUMBER(FIND(B5857,'Full TS'!$R$2)),"YES","N/A")</f>
        <v>N/A</v>
      </c>
    </row>
    <row r="5858" spans="2:3" x14ac:dyDescent="0.3">
      <c r="B5858" t="s">
        <v>206</v>
      </c>
      <c r="C5858" t="str">
        <f>IF(ISNUMBER(FIND(B5858,'Full TS'!$R$2)),"YES","N/A")</f>
        <v>N/A</v>
      </c>
    </row>
    <row r="5859" spans="2:3" x14ac:dyDescent="0.3">
      <c r="B5859" t="s">
        <v>207</v>
      </c>
      <c r="C5859" t="str">
        <f>IF(ISNUMBER(FIND(B5859,'Full TS'!$R$2)),"YES","N/A")</f>
        <v>N/A</v>
      </c>
    </row>
    <row r="5860" spans="2:3" x14ac:dyDescent="0.3">
      <c r="B5860" t="s">
        <v>208</v>
      </c>
      <c r="C5860" t="str">
        <f>IF(ISNUMBER(FIND(B5860,'Full TS'!$R$2)),"YES","N/A")</f>
        <v>N/A</v>
      </c>
    </row>
    <row r="5861" spans="2:3" x14ac:dyDescent="0.3">
      <c r="B5861" t="s">
        <v>209</v>
      </c>
      <c r="C5861" t="str">
        <f>IF(ISNUMBER(FIND(B5861,'Full TS'!$R$2)),"YES","N/A")</f>
        <v>N/A</v>
      </c>
    </row>
    <row r="5862" spans="2:3" x14ac:dyDescent="0.3">
      <c r="B5862" t="s">
        <v>210</v>
      </c>
      <c r="C5862" t="str">
        <f>IF(ISNUMBER(FIND(B5862,'Full TS'!$R$2)),"YES","N/A")</f>
        <v>N/A</v>
      </c>
    </row>
    <row r="5863" spans="2:3" x14ac:dyDescent="0.3">
      <c r="B5863" t="s">
        <v>211</v>
      </c>
      <c r="C5863" t="str">
        <f>IF(ISNUMBER(FIND(B5863,'Full TS'!$R$2)),"YES","N/A")</f>
        <v>N/A</v>
      </c>
    </row>
    <row r="5864" spans="2:3" x14ac:dyDescent="0.3">
      <c r="B5864" t="s">
        <v>199</v>
      </c>
      <c r="C5864" t="str">
        <f>IF(ISNUMBER(FIND(B5864,'Full TS'!$R$2)),"YES","N/A")</f>
        <v>N/A</v>
      </c>
    </row>
    <row r="5865" spans="2:3" x14ac:dyDescent="0.3">
      <c r="B5865" t="s">
        <v>212</v>
      </c>
      <c r="C5865" t="str">
        <f>IF(ISNUMBER(FIND(B5865,'Full TS'!$R$2)),"YES","N/A")</f>
        <v>N/A</v>
      </c>
    </row>
    <row r="5866" spans="2:3" x14ac:dyDescent="0.3">
      <c r="B5866" t="s">
        <v>213</v>
      </c>
      <c r="C5866" t="str">
        <f>IF(ISNUMBER(FIND(B5866,'Full TS'!$R$2)),"YES","N/A")</f>
        <v>N/A</v>
      </c>
    </row>
    <row r="5867" spans="2:3" x14ac:dyDescent="0.3">
      <c r="B5867" t="s">
        <v>214</v>
      </c>
      <c r="C5867" t="str">
        <f>IF(ISNUMBER(FIND(B5867,'Full TS'!$R$2)),"YES","N/A")</f>
        <v>N/A</v>
      </c>
    </row>
    <row r="5868" spans="2:3" x14ac:dyDescent="0.3">
      <c r="B5868" t="s">
        <v>215</v>
      </c>
      <c r="C5868" t="str">
        <f>IF(ISNUMBER(FIND(B5868,'Full TS'!$R$2)),"YES","N/A")</f>
        <v>N/A</v>
      </c>
    </row>
    <row r="5869" spans="2:3" x14ac:dyDescent="0.3">
      <c r="B5869" t="s">
        <v>216</v>
      </c>
      <c r="C5869" t="str">
        <f>IF(ISNUMBER(FIND(B5869,'Full TS'!$R$2)),"YES","N/A")</f>
        <v>N/A</v>
      </c>
    </row>
    <row r="5870" spans="2:3" x14ac:dyDescent="0.3">
      <c r="B5870" t="s">
        <v>217</v>
      </c>
      <c r="C5870" t="str">
        <f>IF(ISNUMBER(FIND(B5870,'Full TS'!$R$2)),"YES","N/A")</f>
        <v>N/A</v>
      </c>
    </row>
    <row r="5871" spans="2:3" x14ac:dyDescent="0.3">
      <c r="B5871" t="s">
        <v>218</v>
      </c>
      <c r="C5871" t="str">
        <f>IF(ISNUMBER(FIND(B5871,'Full TS'!$R$2)),"YES","N/A")</f>
        <v>N/A</v>
      </c>
    </row>
    <row r="5872" spans="2:3" x14ac:dyDescent="0.3">
      <c r="B5872" t="s">
        <v>219</v>
      </c>
      <c r="C5872" t="str">
        <f>IF(ISNUMBER(FIND(B5872,'Full TS'!$R$2)),"YES","N/A")</f>
        <v>N/A</v>
      </c>
    </row>
    <row r="5873" spans="2:3" x14ac:dyDescent="0.3">
      <c r="B5873" t="s">
        <v>220</v>
      </c>
      <c r="C5873" t="str">
        <f>IF(ISNUMBER(FIND(B5873,'Full TS'!$R$2)),"YES","N/A")</f>
        <v>N/A</v>
      </c>
    </row>
    <row r="5874" spans="2:3" x14ac:dyDescent="0.3">
      <c r="B5874" t="s">
        <v>221</v>
      </c>
      <c r="C5874" t="str">
        <f>IF(ISNUMBER(FIND(B5874,'Full TS'!$R$2)),"YES","N/A")</f>
        <v>N/A</v>
      </c>
    </row>
    <row r="5875" spans="2:3" x14ac:dyDescent="0.3">
      <c r="B5875" t="s">
        <v>222</v>
      </c>
      <c r="C5875" t="str">
        <f>IF(ISNUMBER(FIND(B5875,'Full TS'!$R$2)),"YES","N/A")</f>
        <v>N/A</v>
      </c>
    </row>
    <row r="5876" spans="2:3" x14ac:dyDescent="0.3">
      <c r="B5876" t="s">
        <v>223</v>
      </c>
      <c r="C5876" t="str">
        <f>IF(ISNUMBER(FIND(B5876,'Full TS'!$R$2)),"YES","N/A")</f>
        <v>N/A</v>
      </c>
    </row>
    <row r="5877" spans="2:3" x14ac:dyDescent="0.3">
      <c r="B5877" t="s">
        <v>224</v>
      </c>
      <c r="C5877" t="str">
        <f>IF(ISNUMBER(FIND(B5877,'Full TS'!$R$2)),"YES","N/A")</f>
        <v>N/A</v>
      </c>
    </row>
    <row r="5878" spans="2:3" x14ac:dyDescent="0.3">
      <c r="B5878" t="s">
        <v>225</v>
      </c>
      <c r="C5878" t="str">
        <f>IF(ISNUMBER(FIND(B5878,'Full TS'!$R$2)),"YES","N/A")</f>
        <v>N/A</v>
      </c>
    </row>
    <row r="5879" spans="2:3" x14ac:dyDescent="0.3">
      <c r="B5879" t="s">
        <v>226</v>
      </c>
      <c r="C5879" t="str">
        <f>IF(ISNUMBER(FIND(B5879,'Full TS'!$R$2)),"YES","N/A")</f>
        <v>N/A</v>
      </c>
    </row>
    <row r="5882" spans="2:3" x14ac:dyDescent="0.3">
      <c r="B5882" t="s">
        <v>182</v>
      </c>
      <c r="C5882" t="s">
        <v>183</v>
      </c>
    </row>
    <row r="5883" spans="2:3" x14ac:dyDescent="0.3">
      <c r="B5883" t="s">
        <v>184</v>
      </c>
      <c r="C5883" t="str">
        <f>IF(ISNUMBER(FIND(B5883,'Full TS'!$R$2)),"YES","N/A")</f>
        <v>N/A</v>
      </c>
    </row>
    <row r="5884" spans="2:3" x14ac:dyDescent="0.3">
      <c r="B5884" t="s">
        <v>185</v>
      </c>
      <c r="C5884" t="str">
        <f>IF(ISNUMBER(FIND(B5884,'Full TS'!$R$2)),"YES","N/A")</f>
        <v>N/A</v>
      </c>
    </row>
    <row r="5885" spans="2:3" x14ac:dyDescent="0.3">
      <c r="B5885" t="s">
        <v>186</v>
      </c>
      <c r="C5885" t="str">
        <f>IF(ISNUMBER(FIND(B5885,'Full TS'!$R$2)),"YES","N/A")</f>
        <v>N/A</v>
      </c>
    </row>
    <row r="5886" spans="2:3" x14ac:dyDescent="0.3">
      <c r="B5886" t="s">
        <v>187</v>
      </c>
      <c r="C5886" t="str">
        <f>IF(ISNUMBER(FIND(B5886,'Full TS'!$R$2)),"YES","N/A")</f>
        <v>N/A</v>
      </c>
    </row>
    <row r="5887" spans="2:3" x14ac:dyDescent="0.3">
      <c r="B5887" t="s">
        <v>188</v>
      </c>
      <c r="C5887" t="str">
        <f>IF(ISNUMBER(FIND(B5887,'Full TS'!$R$2)),"YES","N/A")</f>
        <v>N/A</v>
      </c>
    </row>
    <row r="5888" spans="2:3" x14ac:dyDescent="0.3">
      <c r="B5888" t="s">
        <v>189</v>
      </c>
      <c r="C5888" t="str">
        <f>IF(ISNUMBER(FIND(B5888,'Full TS'!$R$2)),"YES","N/A")</f>
        <v>N/A</v>
      </c>
    </row>
    <row r="5889" spans="2:3" x14ac:dyDescent="0.3">
      <c r="B5889" t="s">
        <v>190</v>
      </c>
      <c r="C5889" t="str">
        <f>IF(ISNUMBER(FIND(B5889,'Full TS'!$R$2)),"YES","N/A")</f>
        <v>N/A</v>
      </c>
    </row>
    <row r="5890" spans="2:3" x14ac:dyDescent="0.3">
      <c r="B5890" t="s">
        <v>191</v>
      </c>
      <c r="C5890" t="str">
        <f>IF(ISNUMBER(FIND(B5890,'Full TS'!$R$2)),"YES","N/A")</f>
        <v>N/A</v>
      </c>
    </row>
    <row r="5891" spans="2:3" x14ac:dyDescent="0.3">
      <c r="B5891" t="s">
        <v>192</v>
      </c>
      <c r="C5891" t="str">
        <f>IF(ISNUMBER(FIND(B5891,'Full TS'!$R$2)),"YES","N/A")</f>
        <v>N/A</v>
      </c>
    </row>
    <row r="5892" spans="2:3" x14ac:dyDescent="0.3">
      <c r="B5892" t="s">
        <v>193</v>
      </c>
      <c r="C5892" t="str">
        <f>IF(ISNUMBER(FIND(B5892,'Full TS'!$R$2)),"YES","N/A")</f>
        <v>N/A</v>
      </c>
    </row>
    <row r="5893" spans="2:3" x14ac:dyDescent="0.3">
      <c r="B5893" t="s">
        <v>194</v>
      </c>
      <c r="C5893" t="str">
        <f>IF(ISNUMBER(FIND(B5893,'Full TS'!$R$2)),"YES","N/A")</f>
        <v>N/A</v>
      </c>
    </row>
    <row r="5894" spans="2:3" x14ac:dyDescent="0.3">
      <c r="B5894" t="s">
        <v>195</v>
      </c>
      <c r="C5894" t="str">
        <f>IF(ISNUMBER(FIND(B5894,'Full TS'!$R$2)),"YES","N/A")</f>
        <v>N/A</v>
      </c>
    </row>
    <row r="5895" spans="2:3" x14ac:dyDescent="0.3">
      <c r="B5895" t="s">
        <v>196</v>
      </c>
      <c r="C5895" t="str">
        <f>IF(ISNUMBER(FIND(B5895,'Full TS'!$R$2)),"YES","N/A")</f>
        <v>N/A</v>
      </c>
    </row>
    <row r="5896" spans="2:3" x14ac:dyDescent="0.3">
      <c r="B5896" t="s">
        <v>197</v>
      </c>
      <c r="C5896" t="str">
        <f>IF(ISNUMBER(FIND(B5896,'Full TS'!$R$2)),"YES","N/A")</f>
        <v>N/A</v>
      </c>
    </row>
    <row r="5897" spans="2:3" x14ac:dyDescent="0.3">
      <c r="B5897" t="s">
        <v>198</v>
      </c>
      <c r="C5897" t="str">
        <f>IF(ISNUMBER(FIND(B5897,'Full TS'!$R$2)),"YES","N/A")</f>
        <v>N/A</v>
      </c>
    </row>
    <row r="5898" spans="2:3" x14ac:dyDescent="0.3">
      <c r="B5898" t="s">
        <v>199</v>
      </c>
      <c r="C5898" t="str">
        <f>IF(ISNUMBER(FIND(B5898,'Full TS'!$R$2)),"YES","N/A")</f>
        <v>N/A</v>
      </c>
    </row>
    <row r="5899" spans="2:3" x14ac:dyDescent="0.3">
      <c r="B5899" t="s">
        <v>200</v>
      </c>
      <c r="C5899" t="str">
        <f>IF(ISNUMBER(FIND(B5899,'Full TS'!$R$2)),"YES","N/A")</f>
        <v>N/A</v>
      </c>
    </row>
    <row r="5900" spans="2:3" x14ac:dyDescent="0.3">
      <c r="B5900" t="s">
        <v>201</v>
      </c>
      <c r="C5900" t="str">
        <f>IF(ISNUMBER(FIND(B5900,'Full TS'!$R$2)),"YES","N/A")</f>
        <v>N/A</v>
      </c>
    </row>
    <row r="5901" spans="2:3" x14ac:dyDescent="0.3">
      <c r="B5901" t="s">
        <v>202</v>
      </c>
      <c r="C5901" t="str">
        <f>IF(ISNUMBER(FIND(B5901,'Full TS'!$R$2)),"YES","N/A")</f>
        <v>N/A</v>
      </c>
    </row>
    <row r="5902" spans="2:3" x14ac:dyDescent="0.3">
      <c r="B5902" t="s">
        <v>203</v>
      </c>
      <c r="C5902" t="str">
        <f>IF(ISNUMBER(FIND(B5902,'Full TS'!$R$2)),"YES","N/A")</f>
        <v>N/A</v>
      </c>
    </row>
    <row r="5903" spans="2:3" x14ac:dyDescent="0.3">
      <c r="B5903" t="s">
        <v>204</v>
      </c>
      <c r="C5903" t="str">
        <f>IF(ISNUMBER(FIND(B5903,'Full TS'!$R$2)),"YES","N/A")</f>
        <v>N/A</v>
      </c>
    </row>
    <row r="5904" spans="2:3" x14ac:dyDescent="0.3">
      <c r="B5904" t="s">
        <v>205</v>
      </c>
      <c r="C5904" t="str">
        <f>IF(ISNUMBER(FIND(B5904,'Full TS'!$R$2)),"YES","N/A")</f>
        <v>N/A</v>
      </c>
    </row>
    <row r="5905" spans="2:3" x14ac:dyDescent="0.3">
      <c r="B5905" t="s">
        <v>206</v>
      </c>
      <c r="C5905" t="str">
        <f>IF(ISNUMBER(FIND(B5905,'Full TS'!$R$2)),"YES","N/A")</f>
        <v>N/A</v>
      </c>
    </row>
    <row r="5906" spans="2:3" x14ac:dyDescent="0.3">
      <c r="B5906" t="s">
        <v>207</v>
      </c>
      <c r="C5906" t="str">
        <f>IF(ISNUMBER(FIND(B5906,'Full TS'!$R$2)),"YES","N/A")</f>
        <v>N/A</v>
      </c>
    </row>
    <row r="5907" spans="2:3" x14ac:dyDescent="0.3">
      <c r="B5907" t="s">
        <v>208</v>
      </c>
      <c r="C5907" t="str">
        <f>IF(ISNUMBER(FIND(B5907,'Full TS'!$R$2)),"YES","N/A")</f>
        <v>N/A</v>
      </c>
    </row>
    <row r="5908" spans="2:3" x14ac:dyDescent="0.3">
      <c r="B5908" t="s">
        <v>209</v>
      </c>
      <c r="C5908" t="str">
        <f>IF(ISNUMBER(FIND(B5908,'Full TS'!$R$2)),"YES","N/A")</f>
        <v>N/A</v>
      </c>
    </row>
    <row r="5909" spans="2:3" x14ac:dyDescent="0.3">
      <c r="B5909" t="s">
        <v>210</v>
      </c>
      <c r="C5909" t="str">
        <f>IF(ISNUMBER(FIND(B5909,'Full TS'!$R$2)),"YES","N/A")</f>
        <v>N/A</v>
      </c>
    </row>
    <row r="5910" spans="2:3" x14ac:dyDescent="0.3">
      <c r="B5910" t="s">
        <v>211</v>
      </c>
      <c r="C5910" t="str">
        <f>IF(ISNUMBER(FIND(B5910,'Full TS'!$R$2)),"YES","N/A")</f>
        <v>N/A</v>
      </c>
    </row>
    <row r="5911" spans="2:3" x14ac:dyDescent="0.3">
      <c r="B5911" t="s">
        <v>199</v>
      </c>
      <c r="C5911" t="str">
        <f>IF(ISNUMBER(FIND(B5911,'Full TS'!$R$2)),"YES","N/A")</f>
        <v>N/A</v>
      </c>
    </row>
    <row r="5912" spans="2:3" x14ac:dyDescent="0.3">
      <c r="B5912" t="s">
        <v>212</v>
      </c>
      <c r="C5912" t="str">
        <f>IF(ISNUMBER(FIND(B5912,'Full TS'!$R$2)),"YES","N/A")</f>
        <v>N/A</v>
      </c>
    </row>
    <row r="5913" spans="2:3" x14ac:dyDescent="0.3">
      <c r="B5913" t="s">
        <v>213</v>
      </c>
      <c r="C5913" t="str">
        <f>IF(ISNUMBER(FIND(B5913,'Full TS'!$R$2)),"YES","N/A")</f>
        <v>N/A</v>
      </c>
    </row>
    <row r="5914" spans="2:3" x14ac:dyDescent="0.3">
      <c r="B5914" t="s">
        <v>214</v>
      </c>
      <c r="C5914" t="str">
        <f>IF(ISNUMBER(FIND(B5914,'Full TS'!$R$2)),"YES","N/A")</f>
        <v>N/A</v>
      </c>
    </row>
    <row r="5915" spans="2:3" x14ac:dyDescent="0.3">
      <c r="B5915" t="s">
        <v>215</v>
      </c>
      <c r="C5915" t="str">
        <f>IF(ISNUMBER(FIND(B5915,'Full TS'!$R$2)),"YES","N/A")</f>
        <v>N/A</v>
      </c>
    </row>
    <row r="5916" spans="2:3" x14ac:dyDescent="0.3">
      <c r="B5916" t="s">
        <v>216</v>
      </c>
      <c r="C5916" t="str">
        <f>IF(ISNUMBER(FIND(B5916,'Full TS'!$R$2)),"YES","N/A")</f>
        <v>N/A</v>
      </c>
    </row>
    <row r="5917" spans="2:3" x14ac:dyDescent="0.3">
      <c r="B5917" t="s">
        <v>217</v>
      </c>
      <c r="C5917" t="str">
        <f>IF(ISNUMBER(FIND(B5917,'Full TS'!$R$2)),"YES","N/A")</f>
        <v>N/A</v>
      </c>
    </row>
    <row r="5918" spans="2:3" x14ac:dyDescent="0.3">
      <c r="B5918" t="s">
        <v>218</v>
      </c>
      <c r="C5918" t="str">
        <f>IF(ISNUMBER(FIND(B5918,'Full TS'!$R$2)),"YES","N/A")</f>
        <v>N/A</v>
      </c>
    </row>
    <row r="5919" spans="2:3" x14ac:dyDescent="0.3">
      <c r="B5919" t="s">
        <v>219</v>
      </c>
      <c r="C5919" t="str">
        <f>IF(ISNUMBER(FIND(B5919,'Full TS'!$R$2)),"YES","N/A")</f>
        <v>N/A</v>
      </c>
    </row>
    <row r="5920" spans="2:3" x14ac:dyDescent="0.3">
      <c r="B5920" t="s">
        <v>220</v>
      </c>
      <c r="C5920" t="str">
        <f>IF(ISNUMBER(FIND(B5920,'Full TS'!$R$2)),"YES","N/A")</f>
        <v>N/A</v>
      </c>
    </row>
    <row r="5921" spans="2:3" x14ac:dyDescent="0.3">
      <c r="B5921" t="s">
        <v>221</v>
      </c>
      <c r="C5921" t="str">
        <f>IF(ISNUMBER(FIND(B5921,'Full TS'!$R$2)),"YES","N/A")</f>
        <v>N/A</v>
      </c>
    </row>
    <row r="5922" spans="2:3" x14ac:dyDescent="0.3">
      <c r="B5922" t="s">
        <v>222</v>
      </c>
      <c r="C5922" t="str">
        <f>IF(ISNUMBER(FIND(B5922,'Full TS'!$R$2)),"YES","N/A")</f>
        <v>N/A</v>
      </c>
    </row>
    <row r="5923" spans="2:3" x14ac:dyDescent="0.3">
      <c r="B5923" t="s">
        <v>223</v>
      </c>
      <c r="C5923" t="str">
        <f>IF(ISNUMBER(FIND(B5923,'Full TS'!$R$2)),"YES","N/A")</f>
        <v>N/A</v>
      </c>
    </row>
    <row r="5924" spans="2:3" x14ac:dyDescent="0.3">
      <c r="B5924" t="s">
        <v>224</v>
      </c>
      <c r="C5924" t="str">
        <f>IF(ISNUMBER(FIND(B5924,'Full TS'!$R$2)),"YES","N/A")</f>
        <v>N/A</v>
      </c>
    </row>
    <row r="5925" spans="2:3" x14ac:dyDescent="0.3">
      <c r="B5925" t="s">
        <v>225</v>
      </c>
      <c r="C5925" t="str">
        <f>IF(ISNUMBER(FIND(B5925,'Full TS'!$R$2)),"YES","N/A")</f>
        <v>N/A</v>
      </c>
    </row>
    <row r="5926" spans="2:3" x14ac:dyDescent="0.3">
      <c r="B5926" t="s">
        <v>226</v>
      </c>
      <c r="C5926" t="str">
        <f>IF(ISNUMBER(FIND(B5926,'Full TS'!$R$2)),"YES","N/A")</f>
        <v>N/A</v>
      </c>
    </row>
    <row r="5929" spans="2:3" x14ac:dyDescent="0.3">
      <c r="B5929" t="s">
        <v>182</v>
      </c>
      <c r="C5929" t="s">
        <v>183</v>
      </c>
    </row>
    <row r="5930" spans="2:3" x14ac:dyDescent="0.3">
      <c r="B5930" t="s">
        <v>184</v>
      </c>
      <c r="C5930" t="str">
        <f>IF(ISNUMBER(FIND(B5930,'Full TS'!$R$2)),"YES","N/A")</f>
        <v>N/A</v>
      </c>
    </row>
    <row r="5931" spans="2:3" x14ac:dyDescent="0.3">
      <c r="B5931" t="s">
        <v>185</v>
      </c>
      <c r="C5931" t="str">
        <f>IF(ISNUMBER(FIND(B5931,'Full TS'!$R$2)),"YES","N/A")</f>
        <v>N/A</v>
      </c>
    </row>
    <row r="5932" spans="2:3" x14ac:dyDescent="0.3">
      <c r="B5932" t="s">
        <v>186</v>
      </c>
      <c r="C5932" t="str">
        <f>IF(ISNUMBER(FIND(B5932,'Full TS'!$R$2)),"YES","N/A")</f>
        <v>N/A</v>
      </c>
    </row>
    <row r="5933" spans="2:3" x14ac:dyDescent="0.3">
      <c r="B5933" t="s">
        <v>187</v>
      </c>
      <c r="C5933" t="str">
        <f>IF(ISNUMBER(FIND(B5933,'Full TS'!$R$2)),"YES","N/A")</f>
        <v>N/A</v>
      </c>
    </row>
    <row r="5934" spans="2:3" x14ac:dyDescent="0.3">
      <c r="B5934" t="s">
        <v>188</v>
      </c>
      <c r="C5934" t="str">
        <f>IF(ISNUMBER(FIND(B5934,'Full TS'!$R$2)),"YES","N/A")</f>
        <v>N/A</v>
      </c>
    </row>
    <row r="5935" spans="2:3" x14ac:dyDescent="0.3">
      <c r="B5935" t="s">
        <v>189</v>
      </c>
      <c r="C5935" t="str">
        <f>IF(ISNUMBER(FIND(B5935,'Full TS'!$R$2)),"YES","N/A")</f>
        <v>N/A</v>
      </c>
    </row>
    <row r="5936" spans="2:3" x14ac:dyDescent="0.3">
      <c r="B5936" t="s">
        <v>190</v>
      </c>
      <c r="C5936" t="str">
        <f>IF(ISNUMBER(FIND(B5936,'Full TS'!$R$2)),"YES","N/A")</f>
        <v>N/A</v>
      </c>
    </row>
    <row r="5937" spans="2:3" x14ac:dyDescent="0.3">
      <c r="B5937" t="s">
        <v>191</v>
      </c>
      <c r="C5937" t="str">
        <f>IF(ISNUMBER(FIND(B5937,'Full TS'!$R$2)),"YES","N/A")</f>
        <v>N/A</v>
      </c>
    </row>
    <row r="5938" spans="2:3" x14ac:dyDescent="0.3">
      <c r="B5938" t="s">
        <v>192</v>
      </c>
      <c r="C5938" t="str">
        <f>IF(ISNUMBER(FIND(B5938,'Full TS'!$R$2)),"YES","N/A")</f>
        <v>N/A</v>
      </c>
    </row>
    <row r="5939" spans="2:3" x14ac:dyDescent="0.3">
      <c r="B5939" t="s">
        <v>193</v>
      </c>
      <c r="C5939" t="str">
        <f>IF(ISNUMBER(FIND(B5939,'Full TS'!$R$2)),"YES","N/A")</f>
        <v>N/A</v>
      </c>
    </row>
    <row r="5940" spans="2:3" x14ac:dyDescent="0.3">
      <c r="B5940" t="s">
        <v>194</v>
      </c>
      <c r="C5940" t="str">
        <f>IF(ISNUMBER(FIND(B5940,'Full TS'!$R$2)),"YES","N/A")</f>
        <v>N/A</v>
      </c>
    </row>
    <row r="5941" spans="2:3" x14ac:dyDescent="0.3">
      <c r="B5941" t="s">
        <v>195</v>
      </c>
      <c r="C5941" t="str">
        <f>IF(ISNUMBER(FIND(B5941,'Full TS'!$R$2)),"YES","N/A")</f>
        <v>N/A</v>
      </c>
    </row>
    <row r="5942" spans="2:3" x14ac:dyDescent="0.3">
      <c r="B5942" t="s">
        <v>196</v>
      </c>
      <c r="C5942" t="str">
        <f>IF(ISNUMBER(FIND(B5942,'Full TS'!$R$2)),"YES","N/A")</f>
        <v>N/A</v>
      </c>
    </row>
    <row r="5943" spans="2:3" x14ac:dyDescent="0.3">
      <c r="B5943" t="s">
        <v>197</v>
      </c>
      <c r="C5943" t="str">
        <f>IF(ISNUMBER(FIND(B5943,'Full TS'!$R$2)),"YES","N/A")</f>
        <v>N/A</v>
      </c>
    </row>
    <row r="5944" spans="2:3" x14ac:dyDescent="0.3">
      <c r="B5944" t="s">
        <v>198</v>
      </c>
      <c r="C5944" t="str">
        <f>IF(ISNUMBER(FIND(B5944,'Full TS'!$R$2)),"YES","N/A")</f>
        <v>N/A</v>
      </c>
    </row>
    <row r="5945" spans="2:3" x14ac:dyDescent="0.3">
      <c r="B5945" t="s">
        <v>199</v>
      </c>
      <c r="C5945" t="str">
        <f>IF(ISNUMBER(FIND(B5945,'Full TS'!$R$2)),"YES","N/A")</f>
        <v>N/A</v>
      </c>
    </row>
    <row r="5946" spans="2:3" x14ac:dyDescent="0.3">
      <c r="B5946" t="s">
        <v>200</v>
      </c>
      <c r="C5946" t="str">
        <f>IF(ISNUMBER(FIND(B5946,'Full TS'!$R$2)),"YES","N/A")</f>
        <v>N/A</v>
      </c>
    </row>
    <row r="5947" spans="2:3" x14ac:dyDescent="0.3">
      <c r="B5947" t="s">
        <v>201</v>
      </c>
      <c r="C5947" t="str">
        <f>IF(ISNUMBER(FIND(B5947,'Full TS'!$R$2)),"YES","N/A")</f>
        <v>N/A</v>
      </c>
    </row>
    <row r="5948" spans="2:3" x14ac:dyDescent="0.3">
      <c r="B5948" t="s">
        <v>202</v>
      </c>
      <c r="C5948" t="str">
        <f>IF(ISNUMBER(FIND(B5948,'Full TS'!$R$2)),"YES","N/A")</f>
        <v>N/A</v>
      </c>
    </row>
    <row r="5949" spans="2:3" x14ac:dyDescent="0.3">
      <c r="B5949" t="s">
        <v>203</v>
      </c>
      <c r="C5949" t="str">
        <f>IF(ISNUMBER(FIND(B5949,'Full TS'!$R$2)),"YES","N/A")</f>
        <v>N/A</v>
      </c>
    </row>
    <row r="5950" spans="2:3" x14ac:dyDescent="0.3">
      <c r="B5950" t="s">
        <v>204</v>
      </c>
      <c r="C5950" t="str">
        <f>IF(ISNUMBER(FIND(B5950,'Full TS'!$R$2)),"YES","N/A")</f>
        <v>N/A</v>
      </c>
    </row>
    <row r="5951" spans="2:3" x14ac:dyDescent="0.3">
      <c r="B5951" t="s">
        <v>205</v>
      </c>
      <c r="C5951" t="str">
        <f>IF(ISNUMBER(FIND(B5951,'Full TS'!$R$2)),"YES","N/A")</f>
        <v>N/A</v>
      </c>
    </row>
    <row r="5952" spans="2:3" x14ac:dyDescent="0.3">
      <c r="B5952" t="s">
        <v>206</v>
      </c>
      <c r="C5952" t="str">
        <f>IF(ISNUMBER(FIND(B5952,'Full TS'!$R$2)),"YES","N/A")</f>
        <v>N/A</v>
      </c>
    </row>
    <row r="5953" spans="2:3" x14ac:dyDescent="0.3">
      <c r="B5953" t="s">
        <v>207</v>
      </c>
      <c r="C5953" t="str">
        <f>IF(ISNUMBER(FIND(B5953,'Full TS'!$R$2)),"YES","N/A")</f>
        <v>N/A</v>
      </c>
    </row>
    <row r="5954" spans="2:3" x14ac:dyDescent="0.3">
      <c r="B5954" t="s">
        <v>208</v>
      </c>
      <c r="C5954" t="str">
        <f>IF(ISNUMBER(FIND(B5954,'Full TS'!$R$2)),"YES","N/A")</f>
        <v>N/A</v>
      </c>
    </row>
    <row r="5955" spans="2:3" x14ac:dyDescent="0.3">
      <c r="B5955" t="s">
        <v>209</v>
      </c>
      <c r="C5955" t="str">
        <f>IF(ISNUMBER(FIND(B5955,'Full TS'!$R$2)),"YES","N/A")</f>
        <v>N/A</v>
      </c>
    </row>
    <row r="5956" spans="2:3" x14ac:dyDescent="0.3">
      <c r="B5956" t="s">
        <v>210</v>
      </c>
      <c r="C5956" t="str">
        <f>IF(ISNUMBER(FIND(B5956,'Full TS'!$R$2)),"YES","N/A")</f>
        <v>N/A</v>
      </c>
    </row>
    <row r="5957" spans="2:3" x14ac:dyDescent="0.3">
      <c r="B5957" t="s">
        <v>211</v>
      </c>
      <c r="C5957" t="str">
        <f>IF(ISNUMBER(FIND(B5957,'Full TS'!$R$2)),"YES","N/A")</f>
        <v>N/A</v>
      </c>
    </row>
    <row r="5958" spans="2:3" x14ac:dyDescent="0.3">
      <c r="B5958" t="s">
        <v>199</v>
      </c>
      <c r="C5958" t="str">
        <f>IF(ISNUMBER(FIND(B5958,'Full TS'!$R$2)),"YES","N/A")</f>
        <v>N/A</v>
      </c>
    </row>
    <row r="5959" spans="2:3" x14ac:dyDescent="0.3">
      <c r="B5959" t="s">
        <v>212</v>
      </c>
      <c r="C5959" t="str">
        <f>IF(ISNUMBER(FIND(B5959,'Full TS'!$R$2)),"YES","N/A")</f>
        <v>N/A</v>
      </c>
    </row>
    <row r="5960" spans="2:3" x14ac:dyDescent="0.3">
      <c r="B5960" t="s">
        <v>213</v>
      </c>
      <c r="C5960" t="str">
        <f>IF(ISNUMBER(FIND(B5960,'Full TS'!$R$2)),"YES","N/A")</f>
        <v>N/A</v>
      </c>
    </row>
    <row r="5961" spans="2:3" x14ac:dyDescent="0.3">
      <c r="B5961" t="s">
        <v>214</v>
      </c>
      <c r="C5961" t="str">
        <f>IF(ISNUMBER(FIND(B5961,'Full TS'!$R$2)),"YES","N/A")</f>
        <v>N/A</v>
      </c>
    </row>
    <row r="5962" spans="2:3" x14ac:dyDescent="0.3">
      <c r="B5962" t="s">
        <v>215</v>
      </c>
      <c r="C5962" t="str">
        <f>IF(ISNUMBER(FIND(B5962,'Full TS'!$R$2)),"YES","N/A")</f>
        <v>N/A</v>
      </c>
    </row>
    <row r="5963" spans="2:3" x14ac:dyDescent="0.3">
      <c r="B5963" t="s">
        <v>216</v>
      </c>
      <c r="C5963" t="str">
        <f>IF(ISNUMBER(FIND(B5963,'Full TS'!$R$2)),"YES","N/A")</f>
        <v>N/A</v>
      </c>
    </row>
    <row r="5964" spans="2:3" x14ac:dyDescent="0.3">
      <c r="B5964" t="s">
        <v>217</v>
      </c>
      <c r="C5964" t="str">
        <f>IF(ISNUMBER(FIND(B5964,'Full TS'!$R$2)),"YES","N/A")</f>
        <v>N/A</v>
      </c>
    </row>
    <row r="5965" spans="2:3" x14ac:dyDescent="0.3">
      <c r="B5965" t="s">
        <v>218</v>
      </c>
      <c r="C5965" t="str">
        <f>IF(ISNUMBER(FIND(B5965,'Full TS'!$R$2)),"YES","N/A")</f>
        <v>N/A</v>
      </c>
    </row>
    <row r="5966" spans="2:3" x14ac:dyDescent="0.3">
      <c r="B5966" t="s">
        <v>219</v>
      </c>
      <c r="C5966" t="str">
        <f>IF(ISNUMBER(FIND(B5966,'Full TS'!$R$2)),"YES","N/A")</f>
        <v>N/A</v>
      </c>
    </row>
    <row r="5967" spans="2:3" x14ac:dyDescent="0.3">
      <c r="B5967" t="s">
        <v>220</v>
      </c>
      <c r="C5967" t="str">
        <f>IF(ISNUMBER(FIND(B5967,'Full TS'!$R$2)),"YES","N/A")</f>
        <v>N/A</v>
      </c>
    </row>
    <row r="5968" spans="2:3" x14ac:dyDescent="0.3">
      <c r="B5968" t="s">
        <v>221</v>
      </c>
      <c r="C5968" t="str">
        <f>IF(ISNUMBER(FIND(B5968,'Full TS'!$R$2)),"YES","N/A")</f>
        <v>N/A</v>
      </c>
    </row>
    <row r="5969" spans="2:3" x14ac:dyDescent="0.3">
      <c r="B5969" t="s">
        <v>222</v>
      </c>
      <c r="C5969" t="str">
        <f>IF(ISNUMBER(FIND(B5969,'Full TS'!$R$2)),"YES","N/A")</f>
        <v>N/A</v>
      </c>
    </row>
    <row r="5970" spans="2:3" x14ac:dyDescent="0.3">
      <c r="B5970" t="s">
        <v>223</v>
      </c>
      <c r="C5970" t="str">
        <f>IF(ISNUMBER(FIND(B5970,'Full TS'!$R$2)),"YES","N/A")</f>
        <v>N/A</v>
      </c>
    </row>
    <row r="5971" spans="2:3" x14ac:dyDescent="0.3">
      <c r="B5971" t="s">
        <v>224</v>
      </c>
      <c r="C5971" t="str">
        <f>IF(ISNUMBER(FIND(B5971,'Full TS'!$R$2)),"YES","N/A")</f>
        <v>N/A</v>
      </c>
    </row>
    <row r="5972" spans="2:3" x14ac:dyDescent="0.3">
      <c r="B5972" t="s">
        <v>225</v>
      </c>
      <c r="C5972" t="str">
        <f>IF(ISNUMBER(FIND(B5972,'Full TS'!$R$2)),"YES","N/A")</f>
        <v>N/A</v>
      </c>
    </row>
    <row r="5973" spans="2:3" x14ac:dyDescent="0.3">
      <c r="B5973" t="s">
        <v>226</v>
      </c>
      <c r="C5973" t="str">
        <f>IF(ISNUMBER(FIND(B5973,'Full TS'!$R$2)),"YES","N/A")</f>
        <v>N/A</v>
      </c>
    </row>
    <row r="5976" spans="2:3" x14ac:dyDescent="0.3">
      <c r="B5976" t="s">
        <v>182</v>
      </c>
      <c r="C5976" t="s">
        <v>183</v>
      </c>
    </row>
    <row r="5977" spans="2:3" x14ac:dyDescent="0.3">
      <c r="B5977" t="s">
        <v>184</v>
      </c>
      <c r="C5977" t="str">
        <f>IF(ISNUMBER(FIND(B5977,'Full TS'!$R$2)),"YES","N/A")</f>
        <v>N/A</v>
      </c>
    </row>
    <row r="5978" spans="2:3" x14ac:dyDescent="0.3">
      <c r="B5978" t="s">
        <v>185</v>
      </c>
      <c r="C5978" t="str">
        <f>IF(ISNUMBER(FIND(B5978,'Full TS'!$R$2)),"YES","N/A")</f>
        <v>N/A</v>
      </c>
    </row>
    <row r="5979" spans="2:3" x14ac:dyDescent="0.3">
      <c r="B5979" t="s">
        <v>186</v>
      </c>
      <c r="C5979" t="str">
        <f>IF(ISNUMBER(FIND(B5979,'Full TS'!$R$2)),"YES","N/A")</f>
        <v>N/A</v>
      </c>
    </row>
    <row r="5980" spans="2:3" x14ac:dyDescent="0.3">
      <c r="B5980" t="s">
        <v>187</v>
      </c>
      <c r="C5980" t="str">
        <f>IF(ISNUMBER(FIND(B5980,'Full TS'!$R$2)),"YES","N/A")</f>
        <v>N/A</v>
      </c>
    </row>
    <row r="5981" spans="2:3" x14ac:dyDescent="0.3">
      <c r="B5981" t="s">
        <v>188</v>
      </c>
      <c r="C5981" t="str">
        <f>IF(ISNUMBER(FIND(B5981,'Full TS'!$R$2)),"YES","N/A")</f>
        <v>N/A</v>
      </c>
    </row>
    <row r="5982" spans="2:3" x14ac:dyDescent="0.3">
      <c r="B5982" t="s">
        <v>189</v>
      </c>
      <c r="C5982" t="str">
        <f>IF(ISNUMBER(FIND(B5982,'Full TS'!$R$2)),"YES","N/A")</f>
        <v>N/A</v>
      </c>
    </row>
    <row r="5983" spans="2:3" x14ac:dyDescent="0.3">
      <c r="B5983" t="s">
        <v>190</v>
      </c>
      <c r="C5983" t="str">
        <f>IF(ISNUMBER(FIND(B5983,'Full TS'!$R$2)),"YES","N/A")</f>
        <v>N/A</v>
      </c>
    </row>
    <row r="5984" spans="2:3" x14ac:dyDescent="0.3">
      <c r="B5984" t="s">
        <v>191</v>
      </c>
      <c r="C5984" t="str">
        <f>IF(ISNUMBER(FIND(B5984,'Full TS'!$R$2)),"YES","N/A")</f>
        <v>N/A</v>
      </c>
    </row>
    <row r="5985" spans="2:3" x14ac:dyDescent="0.3">
      <c r="B5985" t="s">
        <v>192</v>
      </c>
      <c r="C5985" t="str">
        <f>IF(ISNUMBER(FIND(B5985,'Full TS'!$R$2)),"YES","N/A")</f>
        <v>N/A</v>
      </c>
    </row>
    <row r="5986" spans="2:3" x14ac:dyDescent="0.3">
      <c r="B5986" t="s">
        <v>193</v>
      </c>
      <c r="C5986" t="str">
        <f>IF(ISNUMBER(FIND(B5986,'Full TS'!$R$2)),"YES","N/A")</f>
        <v>N/A</v>
      </c>
    </row>
    <row r="5987" spans="2:3" x14ac:dyDescent="0.3">
      <c r="B5987" t="s">
        <v>194</v>
      </c>
      <c r="C5987" t="str">
        <f>IF(ISNUMBER(FIND(B5987,'Full TS'!$R$2)),"YES","N/A")</f>
        <v>N/A</v>
      </c>
    </row>
    <row r="5988" spans="2:3" x14ac:dyDescent="0.3">
      <c r="B5988" t="s">
        <v>195</v>
      </c>
      <c r="C5988" t="str">
        <f>IF(ISNUMBER(FIND(B5988,'Full TS'!$R$2)),"YES","N/A")</f>
        <v>N/A</v>
      </c>
    </row>
    <row r="5989" spans="2:3" x14ac:dyDescent="0.3">
      <c r="B5989" t="s">
        <v>196</v>
      </c>
      <c r="C5989" t="str">
        <f>IF(ISNUMBER(FIND(B5989,'Full TS'!$R$2)),"YES","N/A")</f>
        <v>N/A</v>
      </c>
    </row>
    <row r="5990" spans="2:3" x14ac:dyDescent="0.3">
      <c r="B5990" t="s">
        <v>197</v>
      </c>
      <c r="C5990" t="str">
        <f>IF(ISNUMBER(FIND(B5990,'Full TS'!$R$2)),"YES","N/A")</f>
        <v>N/A</v>
      </c>
    </row>
    <row r="5991" spans="2:3" x14ac:dyDescent="0.3">
      <c r="B5991" t="s">
        <v>198</v>
      </c>
      <c r="C5991" t="str">
        <f>IF(ISNUMBER(FIND(B5991,'Full TS'!$R$2)),"YES","N/A")</f>
        <v>N/A</v>
      </c>
    </row>
    <row r="5992" spans="2:3" x14ac:dyDescent="0.3">
      <c r="B5992" t="s">
        <v>199</v>
      </c>
      <c r="C5992" t="str">
        <f>IF(ISNUMBER(FIND(B5992,'Full TS'!$R$2)),"YES","N/A")</f>
        <v>N/A</v>
      </c>
    </row>
    <row r="5993" spans="2:3" x14ac:dyDescent="0.3">
      <c r="B5993" t="s">
        <v>200</v>
      </c>
      <c r="C5993" t="str">
        <f>IF(ISNUMBER(FIND(B5993,'Full TS'!$R$2)),"YES","N/A")</f>
        <v>N/A</v>
      </c>
    </row>
    <row r="5994" spans="2:3" x14ac:dyDescent="0.3">
      <c r="B5994" t="s">
        <v>201</v>
      </c>
      <c r="C5994" t="str">
        <f>IF(ISNUMBER(FIND(B5994,'Full TS'!$R$2)),"YES","N/A")</f>
        <v>N/A</v>
      </c>
    </row>
    <row r="5995" spans="2:3" x14ac:dyDescent="0.3">
      <c r="B5995" t="s">
        <v>202</v>
      </c>
      <c r="C5995" t="str">
        <f>IF(ISNUMBER(FIND(B5995,'Full TS'!$R$2)),"YES","N/A")</f>
        <v>N/A</v>
      </c>
    </row>
    <row r="5996" spans="2:3" x14ac:dyDescent="0.3">
      <c r="B5996" t="s">
        <v>203</v>
      </c>
      <c r="C5996" t="str">
        <f>IF(ISNUMBER(FIND(B5996,'Full TS'!$R$2)),"YES","N/A")</f>
        <v>N/A</v>
      </c>
    </row>
    <row r="5997" spans="2:3" x14ac:dyDescent="0.3">
      <c r="B5997" t="s">
        <v>204</v>
      </c>
      <c r="C5997" t="str">
        <f>IF(ISNUMBER(FIND(B5997,'Full TS'!$R$2)),"YES","N/A")</f>
        <v>N/A</v>
      </c>
    </row>
    <row r="5998" spans="2:3" x14ac:dyDescent="0.3">
      <c r="B5998" t="s">
        <v>205</v>
      </c>
      <c r="C5998" t="str">
        <f>IF(ISNUMBER(FIND(B5998,'Full TS'!$R$2)),"YES","N/A")</f>
        <v>N/A</v>
      </c>
    </row>
    <row r="5999" spans="2:3" x14ac:dyDescent="0.3">
      <c r="B5999" t="s">
        <v>206</v>
      </c>
      <c r="C5999" t="str">
        <f>IF(ISNUMBER(FIND(B5999,'Full TS'!$R$2)),"YES","N/A")</f>
        <v>N/A</v>
      </c>
    </row>
    <row r="6000" spans="2:3" x14ac:dyDescent="0.3">
      <c r="B6000" t="s">
        <v>207</v>
      </c>
      <c r="C6000" t="str">
        <f>IF(ISNUMBER(FIND(B6000,'Full TS'!$R$2)),"YES","N/A")</f>
        <v>N/A</v>
      </c>
    </row>
    <row r="6001" spans="2:3" x14ac:dyDescent="0.3">
      <c r="B6001" t="s">
        <v>208</v>
      </c>
      <c r="C6001" t="str">
        <f>IF(ISNUMBER(FIND(B6001,'Full TS'!$R$2)),"YES","N/A")</f>
        <v>N/A</v>
      </c>
    </row>
    <row r="6002" spans="2:3" x14ac:dyDescent="0.3">
      <c r="B6002" t="s">
        <v>209</v>
      </c>
      <c r="C6002" t="str">
        <f>IF(ISNUMBER(FIND(B6002,'Full TS'!$R$2)),"YES","N/A")</f>
        <v>N/A</v>
      </c>
    </row>
    <row r="6003" spans="2:3" x14ac:dyDescent="0.3">
      <c r="B6003" t="s">
        <v>210</v>
      </c>
      <c r="C6003" t="str">
        <f>IF(ISNUMBER(FIND(B6003,'Full TS'!$R$2)),"YES","N/A")</f>
        <v>N/A</v>
      </c>
    </row>
    <row r="6004" spans="2:3" x14ac:dyDescent="0.3">
      <c r="B6004" t="s">
        <v>211</v>
      </c>
      <c r="C6004" t="str">
        <f>IF(ISNUMBER(FIND(B6004,'Full TS'!$R$2)),"YES","N/A")</f>
        <v>N/A</v>
      </c>
    </row>
    <row r="6005" spans="2:3" x14ac:dyDescent="0.3">
      <c r="B6005" t="s">
        <v>199</v>
      </c>
      <c r="C6005" t="str">
        <f>IF(ISNUMBER(FIND(B6005,'Full TS'!$R$2)),"YES","N/A")</f>
        <v>N/A</v>
      </c>
    </row>
    <row r="6006" spans="2:3" x14ac:dyDescent="0.3">
      <c r="B6006" t="s">
        <v>212</v>
      </c>
      <c r="C6006" t="str">
        <f>IF(ISNUMBER(FIND(B6006,'Full TS'!$R$2)),"YES","N/A")</f>
        <v>N/A</v>
      </c>
    </row>
    <row r="6007" spans="2:3" x14ac:dyDescent="0.3">
      <c r="B6007" t="s">
        <v>213</v>
      </c>
      <c r="C6007" t="str">
        <f>IF(ISNUMBER(FIND(B6007,'Full TS'!$R$2)),"YES","N/A")</f>
        <v>N/A</v>
      </c>
    </row>
    <row r="6008" spans="2:3" x14ac:dyDescent="0.3">
      <c r="B6008" t="s">
        <v>214</v>
      </c>
      <c r="C6008" t="str">
        <f>IF(ISNUMBER(FIND(B6008,'Full TS'!$R$2)),"YES","N/A")</f>
        <v>N/A</v>
      </c>
    </row>
    <row r="6009" spans="2:3" x14ac:dyDescent="0.3">
      <c r="B6009" t="s">
        <v>215</v>
      </c>
      <c r="C6009" t="str">
        <f>IF(ISNUMBER(FIND(B6009,'Full TS'!$R$2)),"YES","N/A")</f>
        <v>N/A</v>
      </c>
    </row>
    <row r="6010" spans="2:3" x14ac:dyDescent="0.3">
      <c r="B6010" t="s">
        <v>216</v>
      </c>
      <c r="C6010" t="str">
        <f>IF(ISNUMBER(FIND(B6010,'Full TS'!$R$2)),"YES","N/A")</f>
        <v>N/A</v>
      </c>
    </row>
    <row r="6011" spans="2:3" x14ac:dyDescent="0.3">
      <c r="B6011" t="s">
        <v>217</v>
      </c>
      <c r="C6011" t="str">
        <f>IF(ISNUMBER(FIND(B6011,'Full TS'!$R$2)),"YES","N/A")</f>
        <v>N/A</v>
      </c>
    </row>
    <row r="6012" spans="2:3" x14ac:dyDescent="0.3">
      <c r="B6012" t="s">
        <v>218</v>
      </c>
      <c r="C6012" t="str">
        <f>IF(ISNUMBER(FIND(B6012,'Full TS'!$R$2)),"YES","N/A")</f>
        <v>N/A</v>
      </c>
    </row>
    <row r="6013" spans="2:3" x14ac:dyDescent="0.3">
      <c r="B6013" t="s">
        <v>219</v>
      </c>
      <c r="C6013" t="str">
        <f>IF(ISNUMBER(FIND(B6013,'Full TS'!$R$2)),"YES","N/A")</f>
        <v>N/A</v>
      </c>
    </row>
    <row r="6014" spans="2:3" x14ac:dyDescent="0.3">
      <c r="B6014" t="s">
        <v>220</v>
      </c>
      <c r="C6014" t="str">
        <f>IF(ISNUMBER(FIND(B6014,'Full TS'!$R$2)),"YES","N/A")</f>
        <v>N/A</v>
      </c>
    </row>
    <row r="6015" spans="2:3" x14ac:dyDescent="0.3">
      <c r="B6015" t="s">
        <v>221</v>
      </c>
      <c r="C6015" t="str">
        <f>IF(ISNUMBER(FIND(B6015,'Full TS'!$R$2)),"YES","N/A")</f>
        <v>N/A</v>
      </c>
    </row>
    <row r="6016" spans="2:3" x14ac:dyDescent="0.3">
      <c r="B6016" t="s">
        <v>222</v>
      </c>
      <c r="C6016" t="str">
        <f>IF(ISNUMBER(FIND(B6016,'Full TS'!$R$2)),"YES","N/A")</f>
        <v>N/A</v>
      </c>
    </row>
    <row r="6017" spans="2:3" x14ac:dyDescent="0.3">
      <c r="B6017" t="s">
        <v>223</v>
      </c>
      <c r="C6017" t="str">
        <f>IF(ISNUMBER(FIND(B6017,'Full TS'!$R$2)),"YES","N/A")</f>
        <v>N/A</v>
      </c>
    </row>
    <row r="6018" spans="2:3" x14ac:dyDescent="0.3">
      <c r="B6018" t="s">
        <v>224</v>
      </c>
      <c r="C6018" t="str">
        <f>IF(ISNUMBER(FIND(B6018,'Full TS'!$R$2)),"YES","N/A")</f>
        <v>N/A</v>
      </c>
    </row>
    <row r="6019" spans="2:3" x14ac:dyDescent="0.3">
      <c r="B6019" t="s">
        <v>225</v>
      </c>
      <c r="C6019" t="str">
        <f>IF(ISNUMBER(FIND(B6019,'Full TS'!$R$2)),"YES","N/A")</f>
        <v>N/A</v>
      </c>
    </row>
    <row r="6020" spans="2:3" x14ac:dyDescent="0.3">
      <c r="B6020" t="s">
        <v>226</v>
      </c>
      <c r="C6020" t="str">
        <f>IF(ISNUMBER(FIND(B6020,'Full TS'!$R$2)),"YES","N/A")</f>
        <v>N/A</v>
      </c>
    </row>
    <row r="6023" spans="2:3" x14ac:dyDescent="0.3">
      <c r="B6023" t="s">
        <v>182</v>
      </c>
      <c r="C6023" t="s">
        <v>183</v>
      </c>
    </row>
    <row r="6024" spans="2:3" x14ac:dyDescent="0.3">
      <c r="B6024" t="s">
        <v>184</v>
      </c>
      <c r="C6024" t="str">
        <f>IF(ISNUMBER(FIND(B6024,'Full TS'!$R$2)),"YES","N/A")</f>
        <v>N/A</v>
      </c>
    </row>
    <row r="6025" spans="2:3" x14ac:dyDescent="0.3">
      <c r="B6025" t="s">
        <v>185</v>
      </c>
      <c r="C6025" t="str">
        <f>IF(ISNUMBER(FIND(B6025,'Full TS'!$R$2)),"YES","N/A")</f>
        <v>N/A</v>
      </c>
    </row>
    <row r="6026" spans="2:3" x14ac:dyDescent="0.3">
      <c r="B6026" t="s">
        <v>186</v>
      </c>
      <c r="C6026" t="str">
        <f>IF(ISNUMBER(FIND(B6026,'Full TS'!$R$2)),"YES","N/A")</f>
        <v>N/A</v>
      </c>
    </row>
    <row r="6027" spans="2:3" x14ac:dyDescent="0.3">
      <c r="B6027" t="s">
        <v>187</v>
      </c>
      <c r="C6027" t="str">
        <f>IF(ISNUMBER(FIND(B6027,'Full TS'!$R$2)),"YES","N/A")</f>
        <v>N/A</v>
      </c>
    </row>
    <row r="6028" spans="2:3" x14ac:dyDescent="0.3">
      <c r="B6028" t="s">
        <v>188</v>
      </c>
      <c r="C6028" t="str">
        <f>IF(ISNUMBER(FIND(B6028,'Full TS'!$R$2)),"YES","N/A")</f>
        <v>N/A</v>
      </c>
    </row>
    <row r="6029" spans="2:3" x14ac:dyDescent="0.3">
      <c r="B6029" t="s">
        <v>189</v>
      </c>
      <c r="C6029" t="str">
        <f>IF(ISNUMBER(FIND(B6029,'Full TS'!$R$2)),"YES","N/A")</f>
        <v>N/A</v>
      </c>
    </row>
    <row r="6030" spans="2:3" x14ac:dyDescent="0.3">
      <c r="B6030" t="s">
        <v>190</v>
      </c>
      <c r="C6030" t="str">
        <f>IF(ISNUMBER(FIND(B6030,'Full TS'!$R$2)),"YES","N/A")</f>
        <v>N/A</v>
      </c>
    </row>
    <row r="6031" spans="2:3" x14ac:dyDescent="0.3">
      <c r="B6031" t="s">
        <v>191</v>
      </c>
      <c r="C6031" t="str">
        <f>IF(ISNUMBER(FIND(B6031,'Full TS'!$R$2)),"YES","N/A")</f>
        <v>N/A</v>
      </c>
    </row>
    <row r="6032" spans="2:3" x14ac:dyDescent="0.3">
      <c r="B6032" t="s">
        <v>192</v>
      </c>
      <c r="C6032" t="str">
        <f>IF(ISNUMBER(FIND(B6032,'Full TS'!$R$2)),"YES","N/A")</f>
        <v>N/A</v>
      </c>
    </row>
    <row r="6033" spans="2:3" x14ac:dyDescent="0.3">
      <c r="B6033" t="s">
        <v>193</v>
      </c>
      <c r="C6033" t="str">
        <f>IF(ISNUMBER(FIND(B6033,'Full TS'!$R$2)),"YES","N/A")</f>
        <v>N/A</v>
      </c>
    </row>
    <row r="6034" spans="2:3" x14ac:dyDescent="0.3">
      <c r="B6034" t="s">
        <v>194</v>
      </c>
      <c r="C6034" t="str">
        <f>IF(ISNUMBER(FIND(B6034,'Full TS'!$R$2)),"YES","N/A")</f>
        <v>N/A</v>
      </c>
    </row>
    <row r="6035" spans="2:3" x14ac:dyDescent="0.3">
      <c r="B6035" t="s">
        <v>195</v>
      </c>
      <c r="C6035" t="str">
        <f>IF(ISNUMBER(FIND(B6035,'Full TS'!$R$2)),"YES","N/A")</f>
        <v>N/A</v>
      </c>
    </row>
    <row r="6036" spans="2:3" x14ac:dyDescent="0.3">
      <c r="B6036" t="s">
        <v>196</v>
      </c>
      <c r="C6036" t="str">
        <f>IF(ISNUMBER(FIND(B6036,'Full TS'!$R$2)),"YES","N/A")</f>
        <v>N/A</v>
      </c>
    </row>
    <row r="6037" spans="2:3" x14ac:dyDescent="0.3">
      <c r="B6037" t="s">
        <v>197</v>
      </c>
      <c r="C6037" t="str">
        <f>IF(ISNUMBER(FIND(B6037,'Full TS'!$R$2)),"YES","N/A")</f>
        <v>N/A</v>
      </c>
    </row>
    <row r="6038" spans="2:3" x14ac:dyDescent="0.3">
      <c r="B6038" t="s">
        <v>198</v>
      </c>
      <c r="C6038" t="str">
        <f>IF(ISNUMBER(FIND(B6038,'Full TS'!$R$2)),"YES","N/A")</f>
        <v>N/A</v>
      </c>
    </row>
    <row r="6039" spans="2:3" x14ac:dyDescent="0.3">
      <c r="B6039" t="s">
        <v>199</v>
      </c>
      <c r="C6039" t="str">
        <f>IF(ISNUMBER(FIND(B6039,'Full TS'!$R$2)),"YES","N/A")</f>
        <v>N/A</v>
      </c>
    </row>
    <row r="6040" spans="2:3" x14ac:dyDescent="0.3">
      <c r="B6040" t="s">
        <v>200</v>
      </c>
      <c r="C6040" t="str">
        <f>IF(ISNUMBER(FIND(B6040,'Full TS'!$R$2)),"YES","N/A")</f>
        <v>N/A</v>
      </c>
    </row>
    <row r="6041" spans="2:3" x14ac:dyDescent="0.3">
      <c r="B6041" t="s">
        <v>201</v>
      </c>
      <c r="C6041" t="str">
        <f>IF(ISNUMBER(FIND(B6041,'Full TS'!$R$2)),"YES","N/A")</f>
        <v>N/A</v>
      </c>
    </row>
    <row r="6042" spans="2:3" x14ac:dyDescent="0.3">
      <c r="B6042" t="s">
        <v>202</v>
      </c>
      <c r="C6042" t="str">
        <f>IF(ISNUMBER(FIND(B6042,'Full TS'!$R$2)),"YES","N/A")</f>
        <v>N/A</v>
      </c>
    </row>
    <row r="6043" spans="2:3" x14ac:dyDescent="0.3">
      <c r="B6043" t="s">
        <v>203</v>
      </c>
      <c r="C6043" t="str">
        <f>IF(ISNUMBER(FIND(B6043,'Full TS'!$R$2)),"YES","N/A")</f>
        <v>N/A</v>
      </c>
    </row>
    <row r="6044" spans="2:3" x14ac:dyDescent="0.3">
      <c r="B6044" t="s">
        <v>204</v>
      </c>
      <c r="C6044" t="str">
        <f>IF(ISNUMBER(FIND(B6044,'Full TS'!$R$2)),"YES","N/A")</f>
        <v>N/A</v>
      </c>
    </row>
    <row r="6045" spans="2:3" x14ac:dyDescent="0.3">
      <c r="B6045" t="s">
        <v>205</v>
      </c>
      <c r="C6045" t="str">
        <f>IF(ISNUMBER(FIND(B6045,'Full TS'!$R$2)),"YES","N/A")</f>
        <v>N/A</v>
      </c>
    </row>
    <row r="6046" spans="2:3" x14ac:dyDescent="0.3">
      <c r="B6046" t="s">
        <v>206</v>
      </c>
      <c r="C6046" t="str">
        <f>IF(ISNUMBER(FIND(B6046,'Full TS'!$R$2)),"YES","N/A")</f>
        <v>N/A</v>
      </c>
    </row>
    <row r="6047" spans="2:3" x14ac:dyDescent="0.3">
      <c r="B6047" t="s">
        <v>207</v>
      </c>
      <c r="C6047" t="str">
        <f>IF(ISNUMBER(FIND(B6047,'Full TS'!$R$2)),"YES","N/A")</f>
        <v>N/A</v>
      </c>
    </row>
    <row r="6048" spans="2:3" x14ac:dyDescent="0.3">
      <c r="B6048" t="s">
        <v>208</v>
      </c>
      <c r="C6048" t="str">
        <f>IF(ISNUMBER(FIND(B6048,'Full TS'!$R$2)),"YES","N/A")</f>
        <v>N/A</v>
      </c>
    </row>
    <row r="6049" spans="2:3" x14ac:dyDescent="0.3">
      <c r="B6049" t="s">
        <v>209</v>
      </c>
      <c r="C6049" t="str">
        <f>IF(ISNUMBER(FIND(B6049,'Full TS'!$R$2)),"YES","N/A")</f>
        <v>N/A</v>
      </c>
    </row>
    <row r="6050" spans="2:3" x14ac:dyDescent="0.3">
      <c r="B6050" t="s">
        <v>210</v>
      </c>
      <c r="C6050" t="str">
        <f>IF(ISNUMBER(FIND(B6050,'Full TS'!$R$2)),"YES","N/A")</f>
        <v>N/A</v>
      </c>
    </row>
    <row r="6051" spans="2:3" x14ac:dyDescent="0.3">
      <c r="B6051" t="s">
        <v>211</v>
      </c>
      <c r="C6051" t="str">
        <f>IF(ISNUMBER(FIND(B6051,'Full TS'!$R$2)),"YES","N/A")</f>
        <v>N/A</v>
      </c>
    </row>
    <row r="6052" spans="2:3" x14ac:dyDescent="0.3">
      <c r="B6052" t="s">
        <v>199</v>
      </c>
      <c r="C6052" t="str">
        <f>IF(ISNUMBER(FIND(B6052,'Full TS'!$R$2)),"YES","N/A")</f>
        <v>N/A</v>
      </c>
    </row>
    <row r="6053" spans="2:3" x14ac:dyDescent="0.3">
      <c r="B6053" t="s">
        <v>212</v>
      </c>
      <c r="C6053" t="str">
        <f>IF(ISNUMBER(FIND(B6053,'Full TS'!$R$2)),"YES","N/A")</f>
        <v>N/A</v>
      </c>
    </row>
    <row r="6054" spans="2:3" x14ac:dyDescent="0.3">
      <c r="B6054" t="s">
        <v>213</v>
      </c>
      <c r="C6054" t="str">
        <f>IF(ISNUMBER(FIND(B6054,'Full TS'!$R$2)),"YES","N/A")</f>
        <v>N/A</v>
      </c>
    </row>
    <row r="6055" spans="2:3" x14ac:dyDescent="0.3">
      <c r="B6055" t="s">
        <v>214</v>
      </c>
      <c r="C6055" t="str">
        <f>IF(ISNUMBER(FIND(B6055,'Full TS'!$R$2)),"YES","N/A")</f>
        <v>N/A</v>
      </c>
    </row>
    <row r="6056" spans="2:3" x14ac:dyDescent="0.3">
      <c r="B6056" t="s">
        <v>215</v>
      </c>
      <c r="C6056" t="str">
        <f>IF(ISNUMBER(FIND(B6056,'Full TS'!$R$2)),"YES","N/A")</f>
        <v>N/A</v>
      </c>
    </row>
    <row r="6057" spans="2:3" x14ac:dyDescent="0.3">
      <c r="B6057" t="s">
        <v>216</v>
      </c>
      <c r="C6057" t="str">
        <f>IF(ISNUMBER(FIND(B6057,'Full TS'!$R$2)),"YES","N/A")</f>
        <v>N/A</v>
      </c>
    </row>
    <row r="6058" spans="2:3" x14ac:dyDescent="0.3">
      <c r="B6058" t="s">
        <v>217</v>
      </c>
      <c r="C6058" t="str">
        <f>IF(ISNUMBER(FIND(B6058,'Full TS'!$R$2)),"YES","N/A")</f>
        <v>N/A</v>
      </c>
    </row>
    <row r="6059" spans="2:3" x14ac:dyDescent="0.3">
      <c r="B6059" t="s">
        <v>218</v>
      </c>
      <c r="C6059" t="str">
        <f>IF(ISNUMBER(FIND(B6059,'Full TS'!$R$2)),"YES","N/A")</f>
        <v>N/A</v>
      </c>
    </row>
    <row r="6060" spans="2:3" x14ac:dyDescent="0.3">
      <c r="B6060" t="s">
        <v>219</v>
      </c>
      <c r="C6060" t="str">
        <f>IF(ISNUMBER(FIND(B6060,'Full TS'!$R$2)),"YES","N/A")</f>
        <v>N/A</v>
      </c>
    </row>
    <row r="6061" spans="2:3" x14ac:dyDescent="0.3">
      <c r="B6061" t="s">
        <v>220</v>
      </c>
      <c r="C6061" t="str">
        <f>IF(ISNUMBER(FIND(B6061,'Full TS'!$R$2)),"YES","N/A")</f>
        <v>N/A</v>
      </c>
    </row>
    <row r="6062" spans="2:3" x14ac:dyDescent="0.3">
      <c r="B6062" t="s">
        <v>221</v>
      </c>
      <c r="C6062" t="str">
        <f>IF(ISNUMBER(FIND(B6062,'Full TS'!$R$2)),"YES","N/A")</f>
        <v>N/A</v>
      </c>
    </row>
    <row r="6063" spans="2:3" x14ac:dyDescent="0.3">
      <c r="B6063" t="s">
        <v>222</v>
      </c>
      <c r="C6063" t="str">
        <f>IF(ISNUMBER(FIND(B6063,'Full TS'!$R$2)),"YES","N/A")</f>
        <v>N/A</v>
      </c>
    </row>
    <row r="6064" spans="2:3" x14ac:dyDescent="0.3">
      <c r="B6064" t="s">
        <v>223</v>
      </c>
      <c r="C6064" t="str">
        <f>IF(ISNUMBER(FIND(B6064,'Full TS'!$R$2)),"YES","N/A")</f>
        <v>N/A</v>
      </c>
    </row>
    <row r="6065" spans="2:3" x14ac:dyDescent="0.3">
      <c r="B6065" t="s">
        <v>224</v>
      </c>
      <c r="C6065" t="str">
        <f>IF(ISNUMBER(FIND(B6065,'Full TS'!$R$2)),"YES","N/A")</f>
        <v>N/A</v>
      </c>
    </row>
    <row r="6066" spans="2:3" x14ac:dyDescent="0.3">
      <c r="B6066" t="s">
        <v>225</v>
      </c>
      <c r="C6066" t="str">
        <f>IF(ISNUMBER(FIND(B6066,'Full TS'!$R$2)),"YES","N/A")</f>
        <v>N/A</v>
      </c>
    </row>
    <row r="6067" spans="2:3" x14ac:dyDescent="0.3">
      <c r="B6067" t="s">
        <v>226</v>
      </c>
      <c r="C6067" t="str">
        <f>IF(ISNUMBER(FIND(B6067,'Full TS'!$R$2)),"YES","N/A")</f>
        <v>N/A</v>
      </c>
    </row>
    <row r="6070" spans="2:3" x14ac:dyDescent="0.3">
      <c r="B6070" t="s">
        <v>182</v>
      </c>
      <c r="C6070" t="s">
        <v>183</v>
      </c>
    </row>
    <row r="6071" spans="2:3" x14ac:dyDescent="0.3">
      <c r="B6071" t="s">
        <v>184</v>
      </c>
      <c r="C6071" t="str">
        <f>IF(ISNUMBER(FIND(B6071,'Full TS'!$R$2)),"YES","N/A")</f>
        <v>N/A</v>
      </c>
    </row>
    <row r="6072" spans="2:3" x14ac:dyDescent="0.3">
      <c r="B6072" t="s">
        <v>185</v>
      </c>
      <c r="C6072" t="str">
        <f>IF(ISNUMBER(FIND(B6072,'Full TS'!$R$2)),"YES","N/A")</f>
        <v>N/A</v>
      </c>
    </row>
    <row r="6073" spans="2:3" x14ac:dyDescent="0.3">
      <c r="B6073" t="s">
        <v>186</v>
      </c>
      <c r="C6073" t="str">
        <f>IF(ISNUMBER(FIND(B6073,'Full TS'!$R$2)),"YES","N/A")</f>
        <v>N/A</v>
      </c>
    </row>
    <row r="6074" spans="2:3" x14ac:dyDescent="0.3">
      <c r="B6074" t="s">
        <v>187</v>
      </c>
      <c r="C6074" t="str">
        <f>IF(ISNUMBER(FIND(B6074,'Full TS'!$R$2)),"YES","N/A")</f>
        <v>N/A</v>
      </c>
    </row>
    <row r="6075" spans="2:3" x14ac:dyDescent="0.3">
      <c r="B6075" t="s">
        <v>188</v>
      </c>
      <c r="C6075" t="str">
        <f>IF(ISNUMBER(FIND(B6075,'Full TS'!$R$2)),"YES","N/A")</f>
        <v>N/A</v>
      </c>
    </row>
    <row r="6076" spans="2:3" x14ac:dyDescent="0.3">
      <c r="B6076" t="s">
        <v>189</v>
      </c>
      <c r="C6076" t="str">
        <f>IF(ISNUMBER(FIND(B6076,'Full TS'!$R$2)),"YES","N/A")</f>
        <v>N/A</v>
      </c>
    </row>
    <row r="6077" spans="2:3" x14ac:dyDescent="0.3">
      <c r="B6077" t="s">
        <v>190</v>
      </c>
      <c r="C6077" t="str">
        <f>IF(ISNUMBER(FIND(B6077,'Full TS'!$R$2)),"YES","N/A")</f>
        <v>N/A</v>
      </c>
    </row>
    <row r="6078" spans="2:3" x14ac:dyDescent="0.3">
      <c r="B6078" t="s">
        <v>191</v>
      </c>
      <c r="C6078" t="str">
        <f>IF(ISNUMBER(FIND(B6078,'Full TS'!$R$2)),"YES","N/A")</f>
        <v>N/A</v>
      </c>
    </row>
    <row r="6079" spans="2:3" x14ac:dyDescent="0.3">
      <c r="B6079" t="s">
        <v>192</v>
      </c>
      <c r="C6079" t="str">
        <f>IF(ISNUMBER(FIND(B6079,'Full TS'!$R$2)),"YES","N/A")</f>
        <v>N/A</v>
      </c>
    </row>
    <row r="6080" spans="2:3" x14ac:dyDescent="0.3">
      <c r="B6080" t="s">
        <v>193</v>
      </c>
      <c r="C6080" t="str">
        <f>IF(ISNUMBER(FIND(B6080,'Full TS'!$R$2)),"YES","N/A")</f>
        <v>N/A</v>
      </c>
    </row>
    <row r="6081" spans="2:3" x14ac:dyDescent="0.3">
      <c r="B6081" t="s">
        <v>194</v>
      </c>
      <c r="C6081" t="str">
        <f>IF(ISNUMBER(FIND(B6081,'Full TS'!$R$2)),"YES","N/A")</f>
        <v>N/A</v>
      </c>
    </row>
    <row r="6082" spans="2:3" x14ac:dyDescent="0.3">
      <c r="B6082" t="s">
        <v>195</v>
      </c>
      <c r="C6082" t="str">
        <f>IF(ISNUMBER(FIND(B6082,'Full TS'!$R$2)),"YES","N/A")</f>
        <v>N/A</v>
      </c>
    </row>
    <row r="6083" spans="2:3" x14ac:dyDescent="0.3">
      <c r="B6083" t="s">
        <v>196</v>
      </c>
      <c r="C6083" t="str">
        <f>IF(ISNUMBER(FIND(B6083,'Full TS'!$R$2)),"YES","N/A")</f>
        <v>N/A</v>
      </c>
    </row>
    <row r="6084" spans="2:3" x14ac:dyDescent="0.3">
      <c r="B6084" t="s">
        <v>197</v>
      </c>
      <c r="C6084" t="str">
        <f>IF(ISNUMBER(FIND(B6084,'Full TS'!$R$2)),"YES","N/A")</f>
        <v>N/A</v>
      </c>
    </row>
    <row r="6085" spans="2:3" x14ac:dyDescent="0.3">
      <c r="B6085" t="s">
        <v>198</v>
      </c>
      <c r="C6085" t="str">
        <f>IF(ISNUMBER(FIND(B6085,'Full TS'!$R$2)),"YES","N/A")</f>
        <v>N/A</v>
      </c>
    </row>
    <row r="6086" spans="2:3" x14ac:dyDescent="0.3">
      <c r="B6086" t="s">
        <v>199</v>
      </c>
      <c r="C6086" t="str">
        <f>IF(ISNUMBER(FIND(B6086,'Full TS'!$R$2)),"YES","N/A")</f>
        <v>N/A</v>
      </c>
    </row>
    <row r="6087" spans="2:3" x14ac:dyDescent="0.3">
      <c r="B6087" t="s">
        <v>200</v>
      </c>
      <c r="C6087" t="str">
        <f>IF(ISNUMBER(FIND(B6087,'Full TS'!$R$2)),"YES","N/A")</f>
        <v>N/A</v>
      </c>
    </row>
    <row r="6088" spans="2:3" x14ac:dyDescent="0.3">
      <c r="B6088" t="s">
        <v>201</v>
      </c>
      <c r="C6088" t="str">
        <f>IF(ISNUMBER(FIND(B6088,'Full TS'!$R$2)),"YES","N/A")</f>
        <v>N/A</v>
      </c>
    </row>
    <row r="6089" spans="2:3" x14ac:dyDescent="0.3">
      <c r="B6089" t="s">
        <v>202</v>
      </c>
      <c r="C6089" t="str">
        <f>IF(ISNUMBER(FIND(B6089,'Full TS'!$R$2)),"YES","N/A")</f>
        <v>N/A</v>
      </c>
    </row>
    <row r="6090" spans="2:3" x14ac:dyDescent="0.3">
      <c r="B6090" t="s">
        <v>203</v>
      </c>
      <c r="C6090" t="str">
        <f>IF(ISNUMBER(FIND(B6090,'Full TS'!$R$2)),"YES","N/A")</f>
        <v>N/A</v>
      </c>
    </row>
    <row r="6091" spans="2:3" x14ac:dyDescent="0.3">
      <c r="B6091" t="s">
        <v>204</v>
      </c>
      <c r="C6091" t="str">
        <f>IF(ISNUMBER(FIND(B6091,'Full TS'!$R$2)),"YES","N/A")</f>
        <v>N/A</v>
      </c>
    </row>
    <row r="6092" spans="2:3" x14ac:dyDescent="0.3">
      <c r="B6092" t="s">
        <v>205</v>
      </c>
      <c r="C6092" t="str">
        <f>IF(ISNUMBER(FIND(B6092,'Full TS'!$R$2)),"YES","N/A")</f>
        <v>N/A</v>
      </c>
    </row>
    <row r="6093" spans="2:3" x14ac:dyDescent="0.3">
      <c r="B6093" t="s">
        <v>206</v>
      </c>
      <c r="C6093" t="str">
        <f>IF(ISNUMBER(FIND(B6093,'Full TS'!$R$2)),"YES","N/A")</f>
        <v>N/A</v>
      </c>
    </row>
    <row r="6094" spans="2:3" x14ac:dyDescent="0.3">
      <c r="B6094" t="s">
        <v>207</v>
      </c>
      <c r="C6094" t="str">
        <f>IF(ISNUMBER(FIND(B6094,'Full TS'!$R$2)),"YES","N/A")</f>
        <v>N/A</v>
      </c>
    </row>
    <row r="6095" spans="2:3" x14ac:dyDescent="0.3">
      <c r="B6095" t="s">
        <v>208</v>
      </c>
      <c r="C6095" t="str">
        <f>IF(ISNUMBER(FIND(B6095,'Full TS'!$R$2)),"YES","N/A")</f>
        <v>N/A</v>
      </c>
    </row>
    <row r="6096" spans="2:3" x14ac:dyDescent="0.3">
      <c r="B6096" t="s">
        <v>209</v>
      </c>
      <c r="C6096" t="str">
        <f>IF(ISNUMBER(FIND(B6096,'Full TS'!$R$2)),"YES","N/A")</f>
        <v>N/A</v>
      </c>
    </row>
    <row r="6097" spans="2:3" x14ac:dyDescent="0.3">
      <c r="B6097" t="s">
        <v>210</v>
      </c>
      <c r="C6097" t="str">
        <f>IF(ISNUMBER(FIND(B6097,'Full TS'!$R$2)),"YES","N/A")</f>
        <v>N/A</v>
      </c>
    </row>
    <row r="6098" spans="2:3" x14ac:dyDescent="0.3">
      <c r="B6098" t="s">
        <v>211</v>
      </c>
      <c r="C6098" t="str">
        <f>IF(ISNUMBER(FIND(B6098,'Full TS'!$R$2)),"YES","N/A")</f>
        <v>N/A</v>
      </c>
    </row>
    <row r="6099" spans="2:3" x14ac:dyDescent="0.3">
      <c r="B6099" t="s">
        <v>199</v>
      </c>
      <c r="C6099" t="str">
        <f>IF(ISNUMBER(FIND(B6099,'Full TS'!$R$2)),"YES","N/A")</f>
        <v>N/A</v>
      </c>
    </row>
    <row r="6100" spans="2:3" x14ac:dyDescent="0.3">
      <c r="B6100" t="s">
        <v>212</v>
      </c>
      <c r="C6100" t="str">
        <f>IF(ISNUMBER(FIND(B6100,'Full TS'!$R$2)),"YES","N/A")</f>
        <v>N/A</v>
      </c>
    </row>
    <row r="6101" spans="2:3" x14ac:dyDescent="0.3">
      <c r="B6101" t="s">
        <v>213</v>
      </c>
      <c r="C6101" t="str">
        <f>IF(ISNUMBER(FIND(B6101,'Full TS'!$R$2)),"YES","N/A")</f>
        <v>N/A</v>
      </c>
    </row>
    <row r="6102" spans="2:3" x14ac:dyDescent="0.3">
      <c r="B6102" t="s">
        <v>214</v>
      </c>
      <c r="C6102" t="str">
        <f>IF(ISNUMBER(FIND(B6102,'Full TS'!$R$2)),"YES","N/A")</f>
        <v>N/A</v>
      </c>
    </row>
    <row r="6103" spans="2:3" x14ac:dyDescent="0.3">
      <c r="B6103" t="s">
        <v>215</v>
      </c>
      <c r="C6103" t="str">
        <f>IF(ISNUMBER(FIND(B6103,'Full TS'!$R$2)),"YES","N/A")</f>
        <v>N/A</v>
      </c>
    </row>
    <row r="6104" spans="2:3" x14ac:dyDescent="0.3">
      <c r="B6104" t="s">
        <v>216</v>
      </c>
      <c r="C6104" t="str">
        <f>IF(ISNUMBER(FIND(B6104,'Full TS'!$R$2)),"YES","N/A")</f>
        <v>N/A</v>
      </c>
    </row>
    <row r="6105" spans="2:3" x14ac:dyDescent="0.3">
      <c r="B6105" t="s">
        <v>217</v>
      </c>
      <c r="C6105" t="str">
        <f>IF(ISNUMBER(FIND(B6105,'Full TS'!$R$2)),"YES","N/A")</f>
        <v>N/A</v>
      </c>
    </row>
    <row r="6106" spans="2:3" x14ac:dyDescent="0.3">
      <c r="B6106" t="s">
        <v>218</v>
      </c>
      <c r="C6106" t="str">
        <f>IF(ISNUMBER(FIND(B6106,'Full TS'!$R$2)),"YES","N/A")</f>
        <v>N/A</v>
      </c>
    </row>
    <row r="6107" spans="2:3" x14ac:dyDescent="0.3">
      <c r="B6107" t="s">
        <v>219</v>
      </c>
      <c r="C6107" t="str">
        <f>IF(ISNUMBER(FIND(B6107,'Full TS'!$R$2)),"YES","N/A")</f>
        <v>N/A</v>
      </c>
    </row>
    <row r="6108" spans="2:3" x14ac:dyDescent="0.3">
      <c r="B6108" t="s">
        <v>220</v>
      </c>
      <c r="C6108" t="str">
        <f>IF(ISNUMBER(FIND(B6108,'Full TS'!$R$2)),"YES","N/A")</f>
        <v>N/A</v>
      </c>
    </row>
    <row r="6109" spans="2:3" x14ac:dyDescent="0.3">
      <c r="B6109" t="s">
        <v>221</v>
      </c>
      <c r="C6109" t="str">
        <f>IF(ISNUMBER(FIND(B6109,'Full TS'!$R$2)),"YES","N/A")</f>
        <v>N/A</v>
      </c>
    </row>
    <row r="6110" spans="2:3" x14ac:dyDescent="0.3">
      <c r="B6110" t="s">
        <v>222</v>
      </c>
      <c r="C6110" t="str">
        <f>IF(ISNUMBER(FIND(B6110,'Full TS'!$R$2)),"YES","N/A")</f>
        <v>N/A</v>
      </c>
    </row>
    <row r="6111" spans="2:3" x14ac:dyDescent="0.3">
      <c r="B6111" t="s">
        <v>223</v>
      </c>
      <c r="C6111" t="str">
        <f>IF(ISNUMBER(FIND(B6111,'Full TS'!$R$2)),"YES","N/A")</f>
        <v>N/A</v>
      </c>
    </row>
    <row r="6112" spans="2:3" x14ac:dyDescent="0.3">
      <c r="B6112" t="s">
        <v>224</v>
      </c>
      <c r="C6112" t="str">
        <f>IF(ISNUMBER(FIND(B6112,'Full TS'!$R$2)),"YES","N/A")</f>
        <v>N/A</v>
      </c>
    </row>
    <row r="6113" spans="2:3" x14ac:dyDescent="0.3">
      <c r="B6113" t="s">
        <v>225</v>
      </c>
      <c r="C6113" t="str">
        <f>IF(ISNUMBER(FIND(B6113,'Full TS'!$R$2)),"YES","N/A")</f>
        <v>N/A</v>
      </c>
    </row>
    <row r="6114" spans="2:3" x14ac:dyDescent="0.3">
      <c r="B6114" t="s">
        <v>226</v>
      </c>
      <c r="C6114" t="str">
        <f>IF(ISNUMBER(FIND(B6114,'Full TS'!$R$2)),"YES","N/A")</f>
        <v>N/A</v>
      </c>
    </row>
    <row r="6117" spans="2:3" x14ac:dyDescent="0.3">
      <c r="B6117" t="s">
        <v>182</v>
      </c>
      <c r="C6117" t="s">
        <v>183</v>
      </c>
    </row>
    <row r="6118" spans="2:3" x14ac:dyDescent="0.3">
      <c r="B6118" t="s">
        <v>184</v>
      </c>
      <c r="C6118" t="str">
        <f>IF(ISNUMBER(FIND(B6118,'Full TS'!$R$2)),"YES","N/A")</f>
        <v>N/A</v>
      </c>
    </row>
    <row r="6119" spans="2:3" x14ac:dyDescent="0.3">
      <c r="B6119" t="s">
        <v>185</v>
      </c>
      <c r="C6119" t="str">
        <f>IF(ISNUMBER(FIND(B6119,'Full TS'!$R$2)),"YES","N/A")</f>
        <v>N/A</v>
      </c>
    </row>
    <row r="6120" spans="2:3" x14ac:dyDescent="0.3">
      <c r="B6120" t="s">
        <v>186</v>
      </c>
      <c r="C6120" t="str">
        <f>IF(ISNUMBER(FIND(B6120,'Full TS'!$R$2)),"YES","N/A")</f>
        <v>N/A</v>
      </c>
    </row>
    <row r="6121" spans="2:3" x14ac:dyDescent="0.3">
      <c r="B6121" t="s">
        <v>187</v>
      </c>
      <c r="C6121" t="str">
        <f>IF(ISNUMBER(FIND(B6121,'Full TS'!$R$2)),"YES","N/A")</f>
        <v>N/A</v>
      </c>
    </row>
    <row r="6122" spans="2:3" x14ac:dyDescent="0.3">
      <c r="B6122" t="s">
        <v>188</v>
      </c>
      <c r="C6122" t="str">
        <f>IF(ISNUMBER(FIND(B6122,'Full TS'!$R$2)),"YES","N/A")</f>
        <v>N/A</v>
      </c>
    </row>
    <row r="6123" spans="2:3" x14ac:dyDescent="0.3">
      <c r="B6123" t="s">
        <v>189</v>
      </c>
      <c r="C6123" t="str">
        <f>IF(ISNUMBER(FIND(B6123,'Full TS'!$R$2)),"YES","N/A")</f>
        <v>N/A</v>
      </c>
    </row>
    <row r="6124" spans="2:3" x14ac:dyDescent="0.3">
      <c r="B6124" t="s">
        <v>190</v>
      </c>
      <c r="C6124" t="str">
        <f>IF(ISNUMBER(FIND(B6124,'Full TS'!$R$2)),"YES","N/A")</f>
        <v>N/A</v>
      </c>
    </row>
    <row r="6125" spans="2:3" x14ac:dyDescent="0.3">
      <c r="B6125" t="s">
        <v>191</v>
      </c>
      <c r="C6125" t="str">
        <f>IF(ISNUMBER(FIND(B6125,'Full TS'!$R$2)),"YES","N/A")</f>
        <v>N/A</v>
      </c>
    </row>
    <row r="6126" spans="2:3" x14ac:dyDescent="0.3">
      <c r="B6126" t="s">
        <v>192</v>
      </c>
      <c r="C6126" t="str">
        <f>IF(ISNUMBER(FIND(B6126,'Full TS'!$R$2)),"YES","N/A")</f>
        <v>N/A</v>
      </c>
    </row>
    <row r="6127" spans="2:3" x14ac:dyDescent="0.3">
      <c r="B6127" t="s">
        <v>193</v>
      </c>
      <c r="C6127" t="str">
        <f>IF(ISNUMBER(FIND(B6127,'Full TS'!$R$2)),"YES","N/A")</f>
        <v>N/A</v>
      </c>
    </row>
    <row r="6128" spans="2:3" x14ac:dyDescent="0.3">
      <c r="B6128" t="s">
        <v>194</v>
      </c>
      <c r="C6128" t="str">
        <f>IF(ISNUMBER(FIND(B6128,'Full TS'!$R$2)),"YES","N/A")</f>
        <v>N/A</v>
      </c>
    </row>
    <row r="6129" spans="2:3" x14ac:dyDescent="0.3">
      <c r="B6129" t="s">
        <v>195</v>
      </c>
      <c r="C6129" t="str">
        <f>IF(ISNUMBER(FIND(B6129,'Full TS'!$R$2)),"YES","N/A")</f>
        <v>N/A</v>
      </c>
    </row>
    <row r="6130" spans="2:3" x14ac:dyDescent="0.3">
      <c r="B6130" t="s">
        <v>196</v>
      </c>
      <c r="C6130" t="str">
        <f>IF(ISNUMBER(FIND(B6130,'Full TS'!$R$2)),"YES","N/A")</f>
        <v>N/A</v>
      </c>
    </row>
    <row r="6131" spans="2:3" x14ac:dyDescent="0.3">
      <c r="B6131" t="s">
        <v>197</v>
      </c>
      <c r="C6131" t="str">
        <f>IF(ISNUMBER(FIND(B6131,'Full TS'!$R$2)),"YES","N/A")</f>
        <v>N/A</v>
      </c>
    </row>
    <row r="6132" spans="2:3" x14ac:dyDescent="0.3">
      <c r="B6132" t="s">
        <v>198</v>
      </c>
      <c r="C6132" t="str">
        <f>IF(ISNUMBER(FIND(B6132,'Full TS'!$R$2)),"YES","N/A")</f>
        <v>N/A</v>
      </c>
    </row>
    <row r="6133" spans="2:3" x14ac:dyDescent="0.3">
      <c r="B6133" t="s">
        <v>199</v>
      </c>
      <c r="C6133" t="str">
        <f>IF(ISNUMBER(FIND(B6133,'Full TS'!$R$2)),"YES","N/A")</f>
        <v>N/A</v>
      </c>
    </row>
    <row r="6134" spans="2:3" x14ac:dyDescent="0.3">
      <c r="B6134" t="s">
        <v>200</v>
      </c>
      <c r="C6134" t="str">
        <f>IF(ISNUMBER(FIND(B6134,'Full TS'!$R$2)),"YES","N/A")</f>
        <v>N/A</v>
      </c>
    </row>
    <row r="6135" spans="2:3" x14ac:dyDescent="0.3">
      <c r="B6135" t="s">
        <v>201</v>
      </c>
      <c r="C6135" t="str">
        <f>IF(ISNUMBER(FIND(B6135,'Full TS'!$R$2)),"YES","N/A")</f>
        <v>N/A</v>
      </c>
    </row>
    <row r="6136" spans="2:3" x14ac:dyDescent="0.3">
      <c r="B6136" t="s">
        <v>202</v>
      </c>
      <c r="C6136" t="str">
        <f>IF(ISNUMBER(FIND(B6136,'Full TS'!$R$2)),"YES","N/A")</f>
        <v>N/A</v>
      </c>
    </row>
    <row r="6137" spans="2:3" x14ac:dyDescent="0.3">
      <c r="B6137" t="s">
        <v>203</v>
      </c>
      <c r="C6137" t="str">
        <f>IF(ISNUMBER(FIND(B6137,'Full TS'!$R$2)),"YES","N/A")</f>
        <v>N/A</v>
      </c>
    </row>
    <row r="6138" spans="2:3" x14ac:dyDescent="0.3">
      <c r="B6138" t="s">
        <v>204</v>
      </c>
      <c r="C6138" t="str">
        <f>IF(ISNUMBER(FIND(B6138,'Full TS'!$R$2)),"YES","N/A")</f>
        <v>N/A</v>
      </c>
    </row>
    <row r="6139" spans="2:3" x14ac:dyDescent="0.3">
      <c r="B6139" t="s">
        <v>205</v>
      </c>
      <c r="C6139" t="str">
        <f>IF(ISNUMBER(FIND(B6139,'Full TS'!$R$2)),"YES","N/A")</f>
        <v>N/A</v>
      </c>
    </row>
    <row r="6140" spans="2:3" x14ac:dyDescent="0.3">
      <c r="B6140" t="s">
        <v>206</v>
      </c>
      <c r="C6140" t="str">
        <f>IF(ISNUMBER(FIND(B6140,'Full TS'!$R$2)),"YES","N/A")</f>
        <v>N/A</v>
      </c>
    </row>
    <row r="6141" spans="2:3" x14ac:dyDescent="0.3">
      <c r="B6141" t="s">
        <v>207</v>
      </c>
      <c r="C6141" t="str">
        <f>IF(ISNUMBER(FIND(B6141,'Full TS'!$R$2)),"YES","N/A")</f>
        <v>N/A</v>
      </c>
    </row>
    <row r="6142" spans="2:3" x14ac:dyDescent="0.3">
      <c r="B6142" t="s">
        <v>208</v>
      </c>
      <c r="C6142" t="str">
        <f>IF(ISNUMBER(FIND(B6142,'Full TS'!$R$2)),"YES","N/A")</f>
        <v>N/A</v>
      </c>
    </row>
    <row r="6143" spans="2:3" x14ac:dyDescent="0.3">
      <c r="B6143" t="s">
        <v>209</v>
      </c>
      <c r="C6143" t="str">
        <f>IF(ISNUMBER(FIND(B6143,'Full TS'!$R$2)),"YES","N/A")</f>
        <v>N/A</v>
      </c>
    </row>
    <row r="6144" spans="2:3" x14ac:dyDescent="0.3">
      <c r="B6144" t="s">
        <v>210</v>
      </c>
      <c r="C6144" t="str">
        <f>IF(ISNUMBER(FIND(B6144,'Full TS'!$R$2)),"YES","N/A")</f>
        <v>N/A</v>
      </c>
    </row>
    <row r="6145" spans="2:3" x14ac:dyDescent="0.3">
      <c r="B6145" t="s">
        <v>211</v>
      </c>
      <c r="C6145" t="str">
        <f>IF(ISNUMBER(FIND(B6145,'Full TS'!$R$2)),"YES","N/A")</f>
        <v>N/A</v>
      </c>
    </row>
    <row r="6146" spans="2:3" x14ac:dyDescent="0.3">
      <c r="B6146" t="s">
        <v>199</v>
      </c>
      <c r="C6146" t="str">
        <f>IF(ISNUMBER(FIND(B6146,'Full TS'!$R$2)),"YES","N/A")</f>
        <v>N/A</v>
      </c>
    </row>
    <row r="6147" spans="2:3" x14ac:dyDescent="0.3">
      <c r="B6147" t="s">
        <v>212</v>
      </c>
      <c r="C6147" t="str">
        <f>IF(ISNUMBER(FIND(B6147,'Full TS'!$R$2)),"YES","N/A")</f>
        <v>N/A</v>
      </c>
    </row>
    <row r="6148" spans="2:3" x14ac:dyDescent="0.3">
      <c r="B6148" t="s">
        <v>213</v>
      </c>
      <c r="C6148" t="str">
        <f>IF(ISNUMBER(FIND(B6148,'Full TS'!$R$2)),"YES","N/A")</f>
        <v>N/A</v>
      </c>
    </row>
    <row r="6149" spans="2:3" x14ac:dyDescent="0.3">
      <c r="B6149" t="s">
        <v>214</v>
      </c>
      <c r="C6149" t="str">
        <f>IF(ISNUMBER(FIND(B6149,'Full TS'!$R$2)),"YES","N/A")</f>
        <v>N/A</v>
      </c>
    </row>
    <row r="6150" spans="2:3" x14ac:dyDescent="0.3">
      <c r="B6150" t="s">
        <v>215</v>
      </c>
      <c r="C6150" t="str">
        <f>IF(ISNUMBER(FIND(B6150,'Full TS'!$R$2)),"YES","N/A")</f>
        <v>N/A</v>
      </c>
    </row>
    <row r="6151" spans="2:3" x14ac:dyDescent="0.3">
      <c r="B6151" t="s">
        <v>216</v>
      </c>
      <c r="C6151" t="str">
        <f>IF(ISNUMBER(FIND(B6151,'Full TS'!$R$2)),"YES","N/A")</f>
        <v>N/A</v>
      </c>
    </row>
    <row r="6152" spans="2:3" x14ac:dyDescent="0.3">
      <c r="B6152" t="s">
        <v>217</v>
      </c>
      <c r="C6152" t="str">
        <f>IF(ISNUMBER(FIND(B6152,'Full TS'!$R$2)),"YES","N/A")</f>
        <v>N/A</v>
      </c>
    </row>
    <row r="6153" spans="2:3" x14ac:dyDescent="0.3">
      <c r="B6153" t="s">
        <v>218</v>
      </c>
      <c r="C6153" t="str">
        <f>IF(ISNUMBER(FIND(B6153,'Full TS'!$R$2)),"YES","N/A")</f>
        <v>N/A</v>
      </c>
    </row>
    <row r="6154" spans="2:3" x14ac:dyDescent="0.3">
      <c r="B6154" t="s">
        <v>219</v>
      </c>
      <c r="C6154" t="str">
        <f>IF(ISNUMBER(FIND(B6154,'Full TS'!$R$2)),"YES","N/A")</f>
        <v>N/A</v>
      </c>
    </row>
    <row r="6155" spans="2:3" x14ac:dyDescent="0.3">
      <c r="B6155" t="s">
        <v>220</v>
      </c>
      <c r="C6155" t="str">
        <f>IF(ISNUMBER(FIND(B6155,'Full TS'!$R$2)),"YES","N/A")</f>
        <v>N/A</v>
      </c>
    </row>
    <row r="6156" spans="2:3" x14ac:dyDescent="0.3">
      <c r="B6156" t="s">
        <v>221</v>
      </c>
      <c r="C6156" t="str">
        <f>IF(ISNUMBER(FIND(B6156,'Full TS'!$R$2)),"YES","N/A")</f>
        <v>N/A</v>
      </c>
    </row>
    <row r="6157" spans="2:3" x14ac:dyDescent="0.3">
      <c r="B6157" t="s">
        <v>222</v>
      </c>
      <c r="C6157" t="str">
        <f>IF(ISNUMBER(FIND(B6157,'Full TS'!$R$2)),"YES","N/A")</f>
        <v>N/A</v>
      </c>
    </row>
    <row r="6158" spans="2:3" x14ac:dyDescent="0.3">
      <c r="B6158" t="s">
        <v>223</v>
      </c>
      <c r="C6158" t="str">
        <f>IF(ISNUMBER(FIND(B6158,'Full TS'!$R$2)),"YES","N/A")</f>
        <v>N/A</v>
      </c>
    </row>
    <row r="6159" spans="2:3" x14ac:dyDescent="0.3">
      <c r="B6159" t="s">
        <v>224</v>
      </c>
      <c r="C6159" t="str">
        <f>IF(ISNUMBER(FIND(B6159,'Full TS'!$R$2)),"YES","N/A")</f>
        <v>N/A</v>
      </c>
    </row>
    <row r="6160" spans="2:3" x14ac:dyDescent="0.3">
      <c r="B6160" t="s">
        <v>225</v>
      </c>
      <c r="C6160" t="str">
        <f>IF(ISNUMBER(FIND(B6160,'Full TS'!$R$2)),"YES","N/A")</f>
        <v>N/A</v>
      </c>
    </row>
    <row r="6161" spans="2:3" x14ac:dyDescent="0.3">
      <c r="B6161" t="s">
        <v>226</v>
      </c>
      <c r="C6161" t="str">
        <f>IF(ISNUMBER(FIND(B6161,'Full TS'!$R$2)),"YES","N/A")</f>
        <v>N/A</v>
      </c>
    </row>
    <row r="6164" spans="2:3" x14ac:dyDescent="0.3">
      <c r="B6164" t="s">
        <v>182</v>
      </c>
      <c r="C6164" t="s">
        <v>183</v>
      </c>
    </row>
    <row r="6165" spans="2:3" x14ac:dyDescent="0.3">
      <c r="B6165" t="s">
        <v>184</v>
      </c>
      <c r="C6165" t="str">
        <f>IF(ISNUMBER(FIND(B6165,'Full TS'!$R$2)),"YES","N/A")</f>
        <v>N/A</v>
      </c>
    </row>
    <row r="6166" spans="2:3" x14ac:dyDescent="0.3">
      <c r="B6166" t="s">
        <v>185</v>
      </c>
      <c r="C6166" t="str">
        <f>IF(ISNUMBER(FIND(B6166,'Full TS'!$R$2)),"YES","N/A")</f>
        <v>N/A</v>
      </c>
    </row>
    <row r="6167" spans="2:3" x14ac:dyDescent="0.3">
      <c r="B6167" t="s">
        <v>186</v>
      </c>
      <c r="C6167" t="str">
        <f>IF(ISNUMBER(FIND(B6167,'Full TS'!$R$2)),"YES","N/A")</f>
        <v>N/A</v>
      </c>
    </row>
    <row r="6168" spans="2:3" x14ac:dyDescent="0.3">
      <c r="B6168" t="s">
        <v>187</v>
      </c>
      <c r="C6168" t="str">
        <f>IF(ISNUMBER(FIND(B6168,'Full TS'!$R$2)),"YES","N/A")</f>
        <v>N/A</v>
      </c>
    </row>
    <row r="6169" spans="2:3" x14ac:dyDescent="0.3">
      <c r="B6169" t="s">
        <v>188</v>
      </c>
      <c r="C6169" t="str">
        <f>IF(ISNUMBER(FIND(B6169,'Full TS'!$R$2)),"YES","N/A")</f>
        <v>N/A</v>
      </c>
    </row>
    <row r="6170" spans="2:3" x14ac:dyDescent="0.3">
      <c r="B6170" t="s">
        <v>189</v>
      </c>
      <c r="C6170" t="str">
        <f>IF(ISNUMBER(FIND(B6170,'Full TS'!$R$2)),"YES","N/A")</f>
        <v>N/A</v>
      </c>
    </row>
    <row r="6171" spans="2:3" x14ac:dyDescent="0.3">
      <c r="B6171" t="s">
        <v>190</v>
      </c>
      <c r="C6171" t="str">
        <f>IF(ISNUMBER(FIND(B6171,'Full TS'!$R$2)),"YES","N/A")</f>
        <v>N/A</v>
      </c>
    </row>
    <row r="6172" spans="2:3" x14ac:dyDescent="0.3">
      <c r="B6172" t="s">
        <v>191</v>
      </c>
      <c r="C6172" t="str">
        <f>IF(ISNUMBER(FIND(B6172,'Full TS'!$R$2)),"YES","N/A")</f>
        <v>N/A</v>
      </c>
    </row>
    <row r="6173" spans="2:3" x14ac:dyDescent="0.3">
      <c r="B6173" t="s">
        <v>192</v>
      </c>
      <c r="C6173" t="str">
        <f>IF(ISNUMBER(FIND(B6173,'Full TS'!$R$2)),"YES","N/A")</f>
        <v>N/A</v>
      </c>
    </row>
    <row r="6174" spans="2:3" x14ac:dyDescent="0.3">
      <c r="B6174" t="s">
        <v>193</v>
      </c>
      <c r="C6174" t="str">
        <f>IF(ISNUMBER(FIND(B6174,'Full TS'!$R$2)),"YES","N/A")</f>
        <v>N/A</v>
      </c>
    </row>
    <row r="6175" spans="2:3" x14ac:dyDescent="0.3">
      <c r="B6175" t="s">
        <v>194</v>
      </c>
      <c r="C6175" t="str">
        <f>IF(ISNUMBER(FIND(B6175,'Full TS'!$R$2)),"YES","N/A")</f>
        <v>N/A</v>
      </c>
    </row>
    <row r="6176" spans="2:3" x14ac:dyDescent="0.3">
      <c r="B6176" t="s">
        <v>195</v>
      </c>
      <c r="C6176" t="str">
        <f>IF(ISNUMBER(FIND(B6176,'Full TS'!$R$2)),"YES","N/A")</f>
        <v>N/A</v>
      </c>
    </row>
    <row r="6177" spans="2:3" x14ac:dyDescent="0.3">
      <c r="B6177" t="s">
        <v>196</v>
      </c>
      <c r="C6177" t="str">
        <f>IF(ISNUMBER(FIND(B6177,'Full TS'!$R$2)),"YES","N/A")</f>
        <v>N/A</v>
      </c>
    </row>
    <row r="6178" spans="2:3" x14ac:dyDescent="0.3">
      <c r="B6178" t="s">
        <v>197</v>
      </c>
      <c r="C6178" t="str">
        <f>IF(ISNUMBER(FIND(B6178,'Full TS'!$R$2)),"YES","N/A")</f>
        <v>N/A</v>
      </c>
    </row>
    <row r="6179" spans="2:3" x14ac:dyDescent="0.3">
      <c r="B6179" t="s">
        <v>198</v>
      </c>
      <c r="C6179" t="str">
        <f>IF(ISNUMBER(FIND(B6179,'Full TS'!$R$2)),"YES","N/A")</f>
        <v>N/A</v>
      </c>
    </row>
    <row r="6180" spans="2:3" x14ac:dyDescent="0.3">
      <c r="B6180" t="s">
        <v>199</v>
      </c>
      <c r="C6180" t="str">
        <f>IF(ISNUMBER(FIND(B6180,'Full TS'!$R$2)),"YES","N/A")</f>
        <v>N/A</v>
      </c>
    </row>
    <row r="6181" spans="2:3" x14ac:dyDescent="0.3">
      <c r="B6181" t="s">
        <v>200</v>
      </c>
      <c r="C6181" t="str">
        <f>IF(ISNUMBER(FIND(B6181,'Full TS'!$R$2)),"YES","N/A")</f>
        <v>N/A</v>
      </c>
    </row>
    <row r="6182" spans="2:3" x14ac:dyDescent="0.3">
      <c r="B6182" t="s">
        <v>201</v>
      </c>
      <c r="C6182" t="str">
        <f>IF(ISNUMBER(FIND(B6182,'Full TS'!$R$2)),"YES","N/A")</f>
        <v>N/A</v>
      </c>
    </row>
    <row r="6183" spans="2:3" x14ac:dyDescent="0.3">
      <c r="B6183" t="s">
        <v>202</v>
      </c>
      <c r="C6183" t="str">
        <f>IF(ISNUMBER(FIND(B6183,'Full TS'!$R$2)),"YES","N/A")</f>
        <v>N/A</v>
      </c>
    </row>
    <row r="6184" spans="2:3" x14ac:dyDescent="0.3">
      <c r="B6184" t="s">
        <v>203</v>
      </c>
      <c r="C6184" t="str">
        <f>IF(ISNUMBER(FIND(B6184,'Full TS'!$R$2)),"YES","N/A")</f>
        <v>N/A</v>
      </c>
    </row>
    <row r="6185" spans="2:3" x14ac:dyDescent="0.3">
      <c r="B6185" t="s">
        <v>204</v>
      </c>
      <c r="C6185" t="str">
        <f>IF(ISNUMBER(FIND(B6185,'Full TS'!$R$2)),"YES","N/A")</f>
        <v>N/A</v>
      </c>
    </row>
    <row r="6186" spans="2:3" x14ac:dyDescent="0.3">
      <c r="B6186" t="s">
        <v>205</v>
      </c>
      <c r="C6186" t="str">
        <f>IF(ISNUMBER(FIND(B6186,'Full TS'!$R$2)),"YES","N/A")</f>
        <v>N/A</v>
      </c>
    </row>
    <row r="6187" spans="2:3" x14ac:dyDescent="0.3">
      <c r="B6187" t="s">
        <v>206</v>
      </c>
      <c r="C6187" t="str">
        <f>IF(ISNUMBER(FIND(B6187,'Full TS'!$R$2)),"YES","N/A")</f>
        <v>N/A</v>
      </c>
    </row>
    <row r="6188" spans="2:3" x14ac:dyDescent="0.3">
      <c r="B6188" t="s">
        <v>207</v>
      </c>
      <c r="C6188" t="str">
        <f>IF(ISNUMBER(FIND(B6188,'Full TS'!$R$2)),"YES","N/A")</f>
        <v>N/A</v>
      </c>
    </row>
    <row r="6189" spans="2:3" x14ac:dyDescent="0.3">
      <c r="B6189" t="s">
        <v>208</v>
      </c>
      <c r="C6189" t="str">
        <f>IF(ISNUMBER(FIND(B6189,'Full TS'!$R$2)),"YES","N/A")</f>
        <v>N/A</v>
      </c>
    </row>
    <row r="6190" spans="2:3" x14ac:dyDescent="0.3">
      <c r="B6190" t="s">
        <v>209</v>
      </c>
      <c r="C6190" t="str">
        <f>IF(ISNUMBER(FIND(B6190,'Full TS'!$R$2)),"YES","N/A")</f>
        <v>N/A</v>
      </c>
    </row>
    <row r="6191" spans="2:3" x14ac:dyDescent="0.3">
      <c r="B6191" t="s">
        <v>210</v>
      </c>
      <c r="C6191" t="str">
        <f>IF(ISNUMBER(FIND(B6191,'Full TS'!$R$2)),"YES","N/A")</f>
        <v>N/A</v>
      </c>
    </row>
    <row r="6192" spans="2:3" x14ac:dyDescent="0.3">
      <c r="B6192" t="s">
        <v>211</v>
      </c>
      <c r="C6192" t="str">
        <f>IF(ISNUMBER(FIND(B6192,'Full TS'!$R$2)),"YES","N/A")</f>
        <v>N/A</v>
      </c>
    </row>
    <row r="6193" spans="2:3" x14ac:dyDescent="0.3">
      <c r="B6193" t="s">
        <v>199</v>
      </c>
      <c r="C6193" t="str">
        <f>IF(ISNUMBER(FIND(B6193,'Full TS'!$R$2)),"YES","N/A")</f>
        <v>N/A</v>
      </c>
    </row>
    <row r="6194" spans="2:3" x14ac:dyDescent="0.3">
      <c r="B6194" t="s">
        <v>212</v>
      </c>
      <c r="C6194" t="str">
        <f>IF(ISNUMBER(FIND(B6194,'Full TS'!$R$2)),"YES","N/A")</f>
        <v>N/A</v>
      </c>
    </row>
    <row r="6195" spans="2:3" x14ac:dyDescent="0.3">
      <c r="B6195" t="s">
        <v>213</v>
      </c>
      <c r="C6195" t="str">
        <f>IF(ISNUMBER(FIND(B6195,'Full TS'!$R$2)),"YES","N/A")</f>
        <v>N/A</v>
      </c>
    </row>
    <row r="6196" spans="2:3" x14ac:dyDescent="0.3">
      <c r="B6196" t="s">
        <v>214</v>
      </c>
      <c r="C6196" t="str">
        <f>IF(ISNUMBER(FIND(B6196,'Full TS'!$R$2)),"YES","N/A")</f>
        <v>N/A</v>
      </c>
    </row>
    <row r="6197" spans="2:3" x14ac:dyDescent="0.3">
      <c r="B6197" t="s">
        <v>215</v>
      </c>
      <c r="C6197" t="str">
        <f>IF(ISNUMBER(FIND(B6197,'Full TS'!$R$2)),"YES","N/A")</f>
        <v>N/A</v>
      </c>
    </row>
    <row r="6198" spans="2:3" x14ac:dyDescent="0.3">
      <c r="B6198" t="s">
        <v>216</v>
      </c>
      <c r="C6198" t="str">
        <f>IF(ISNUMBER(FIND(B6198,'Full TS'!$R$2)),"YES","N/A")</f>
        <v>N/A</v>
      </c>
    </row>
    <row r="6199" spans="2:3" x14ac:dyDescent="0.3">
      <c r="B6199" t="s">
        <v>217</v>
      </c>
      <c r="C6199" t="str">
        <f>IF(ISNUMBER(FIND(B6199,'Full TS'!$R$2)),"YES","N/A")</f>
        <v>N/A</v>
      </c>
    </row>
    <row r="6200" spans="2:3" x14ac:dyDescent="0.3">
      <c r="B6200" t="s">
        <v>218</v>
      </c>
      <c r="C6200" t="str">
        <f>IF(ISNUMBER(FIND(B6200,'Full TS'!$R$2)),"YES","N/A")</f>
        <v>N/A</v>
      </c>
    </row>
    <row r="6201" spans="2:3" x14ac:dyDescent="0.3">
      <c r="B6201" t="s">
        <v>219</v>
      </c>
      <c r="C6201" t="str">
        <f>IF(ISNUMBER(FIND(B6201,'Full TS'!$R$2)),"YES","N/A")</f>
        <v>N/A</v>
      </c>
    </row>
    <row r="6202" spans="2:3" x14ac:dyDescent="0.3">
      <c r="B6202" t="s">
        <v>220</v>
      </c>
      <c r="C6202" t="str">
        <f>IF(ISNUMBER(FIND(B6202,'Full TS'!$R$2)),"YES","N/A")</f>
        <v>N/A</v>
      </c>
    </row>
    <row r="6203" spans="2:3" x14ac:dyDescent="0.3">
      <c r="B6203" t="s">
        <v>221</v>
      </c>
      <c r="C6203" t="str">
        <f>IF(ISNUMBER(FIND(B6203,'Full TS'!$R$2)),"YES","N/A")</f>
        <v>N/A</v>
      </c>
    </row>
    <row r="6204" spans="2:3" x14ac:dyDescent="0.3">
      <c r="B6204" t="s">
        <v>222</v>
      </c>
      <c r="C6204" t="str">
        <f>IF(ISNUMBER(FIND(B6204,'Full TS'!$R$2)),"YES","N/A")</f>
        <v>N/A</v>
      </c>
    </row>
    <row r="6205" spans="2:3" x14ac:dyDescent="0.3">
      <c r="B6205" t="s">
        <v>223</v>
      </c>
      <c r="C6205" t="str">
        <f>IF(ISNUMBER(FIND(B6205,'Full TS'!$R$2)),"YES","N/A")</f>
        <v>N/A</v>
      </c>
    </row>
    <row r="6206" spans="2:3" x14ac:dyDescent="0.3">
      <c r="B6206" t="s">
        <v>224</v>
      </c>
      <c r="C6206" t="str">
        <f>IF(ISNUMBER(FIND(B6206,'Full TS'!$R$2)),"YES","N/A")</f>
        <v>N/A</v>
      </c>
    </row>
    <row r="6207" spans="2:3" x14ac:dyDescent="0.3">
      <c r="B6207" t="s">
        <v>225</v>
      </c>
      <c r="C6207" t="str">
        <f>IF(ISNUMBER(FIND(B6207,'Full TS'!$R$2)),"YES","N/A")</f>
        <v>N/A</v>
      </c>
    </row>
    <row r="6208" spans="2:3" x14ac:dyDescent="0.3">
      <c r="B6208" t="s">
        <v>226</v>
      </c>
      <c r="C6208" t="str">
        <f>IF(ISNUMBER(FIND(B6208,'Full TS'!$R$2)),"YES","N/A")</f>
        <v>N/A</v>
      </c>
    </row>
    <row r="6211" spans="2:3" x14ac:dyDescent="0.3">
      <c r="B6211" t="s">
        <v>182</v>
      </c>
      <c r="C6211" t="s">
        <v>183</v>
      </c>
    </row>
    <row r="6212" spans="2:3" x14ac:dyDescent="0.3">
      <c r="B6212" t="s">
        <v>184</v>
      </c>
      <c r="C6212" t="str">
        <f>IF(ISNUMBER(FIND(B6212,'Full TS'!$R$2)),"YES","N/A")</f>
        <v>N/A</v>
      </c>
    </row>
    <row r="6213" spans="2:3" x14ac:dyDescent="0.3">
      <c r="B6213" t="s">
        <v>185</v>
      </c>
      <c r="C6213" t="str">
        <f>IF(ISNUMBER(FIND(B6213,'Full TS'!$R$2)),"YES","N/A")</f>
        <v>N/A</v>
      </c>
    </row>
    <row r="6214" spans="2:3" x14ac:dyDescent="0.3">
      <c r="B6214" t="s">
        <v>186</v>
      </c>
      <c r="C6214" t="str">
        <f>IF(ISNUMBER(FIND(B6214,'Full TS'!$R$2)),"YES","N/A")</f>
        <v>N/A</v>
      </c>
    </row>
    <row r="6215" spans="2:3" x14ac:dyDescent="0.3">
      <c r="B6215" t="s">
        <v>187</v>
      </c>
      <c r="C6215" t="str">
        <f>IF(ISNUMBER(FIND(B6215,'Full TS'!$R$2)),"YES","N/A")</f>
        <v>N/A</v>
      </c>
    </row>
    <row r="6216" spans="2:3" x14ac:dyDescent="0.3">
      <c r="B6216" t="s">
        <v>188</v>
      </c>
      <c r="C6216" t="str">
        <f>IF(ISNUMBER(FIND(B6216,'Full TS'!$R$2)),"YES","N/A")</f>
        <v>N/A</v>
      </c>
    </row>
    <row r="6217" spans="2:3" x14ac:dyDescent="0.3">
      <c r="B6217" t="s">
        <v>189</v>
      </c>
      <c r="C6217" t="str">
        <f>IF(ISNUMBER(FIND(B6217,'Full TS'!$R$2)),"YES","N/A")</f>
        <v>N/A</v>
      </c>
    </row>
    <row r="6218" spans="2:3" x14ac:dyDescent="0.3">
      <c r="B6218" t="s">
        <v>190</v>
      </c>
      <c r="C6218" t="str">
        <f>IF(ISNUMBER(FIND(B6218,'Full TS'!$R$2)),"YES","N/A")</f>
        <v>N/A</v>
      </c>
    </row>
    <row r="6219" spans="2:3" x14ac:dyDescent="0.3">
      <c r="B6219" t="s">
        <v>191</v>
      </c>
      <c r="C6219" t="str">
        <f>IF(ISNUMBER(FIND(B6219,'Full TS'!$R$2)),"YES","N/A")</f>
        <v>N/A</v>
      </c>
    </row>
    <row r="6220" spans="2:3" x14ac:dyDescent="0.3">
      <c r="B6220" t="s">
        <v>192</v>
      </c>
      <c r="C6220" t="str">
        <f>IF(ISNUMBER(FIND(B6220,'Full TS'!$R$2)),"YES","N/A")</f>
        <v>N/A</v>
      </c>
    </row>
    <row r="6221" spans="2:3" x14ac:dyDescent="0.3">
      <c r="B6221" t="s">
        <v>193</v>
      </c>
      <c r="C6221" t="str">
        <f>IF(ISNUMBER(FIND(B6221,'Full TS'!$R$2)),"YES","N/A")</f>
        <v>N/A</v>
      </c>
    </row>
    <row r="6222" spans="2:3" x14ac:dyDescent="0.3">
      <c r="B6222" t="s">
        <v>194</v>
      </c>
      <c r="C6222" t="str">
        <f>IF(ISNUMBER(FIND(B6222,'Full TS'!$R$2)),"YES","N/A")</f>
        <v>N/A</v>
      </c>
    </row>
    <row r="6223" spans="2:3" x14ac:dyDescent="0.3">
      <c r="B6223" t="s">
        <v>195</v>
      </c>
      <c r="C6223" t="str">
        <f>IF(ISNUMBER(FIND(B6223,'Full TS'!$R$2)),"YES","N/A")</f>
        <v>N/A</v>
      </c>
    </row>
    <row r="6224" spans="2:3" x14ac:dyDescent="0.3">
      <c r="B6224" t="s">
        <v>196</v>
      </c>
      <c r="C6224" t="str">
        <f>IF(ISNUMBER(FIND(B6224,'Full TS'!$R$2)),"YES","N/A")</f>
        <v>N/A</v>
      </c>
    </row>
    <row r="6225" spans="2:3" x14ac:dyDescent="0.3">
      <c r="B6225" t="s">
        <v>197</v>
      </c>
      <c r="C6225" t="str">
        <f>IF(ISNUMBER(FIND(B6225,'Full TS'!$R$2)),"YES","N/A")</f>
        <v>N/A</v>
      </c>
    </row>
    <row r="6226" spans="2:3" x14ac:dyDescent="0.3">
      <c r="B6226" t="s">
        <v>198</v>
      </c>
      <c r="C6226" t="str">
        <f>IF(ISNUMBER(FIND(B6226,'Full TS'!$R$2)),"YES","N/A")</f>
        <v>N/A</v>
      </c>
    </row>
    <row r="6227" spans="2:3" x14ac:dyDescent="0.3">
      <c r="B6227" t="s">
        <v>199</v>
      </c>
      <c r="C6227" t="str">
        <f>IF(ISNUMBER(FIND(B6227,'Full TS'!$R$2)),"YES","N/A")</f>
        <v>N/A</v>
      </c>
    </row>
    <row r="6228" spans="2:3" x14ac:dyDescent="0.3">
      <c r="B6228" t="s">
        <v>200</v>
      </c>
      <c r="C6228" t="str">
        <f>IF(ISNUMBER(FIND(B6228,'Full TS'!$R$2)),"YES","N/A")</f>
        <v>N/A</v>
      </c>
    </row>
    <row r="6229" spans="2:3" x14ac:dyDescent="0.3">
      <c r="B6229" t="s">
        <v>201</v>
      </c>
      <c r="C6229" t="str">
        <f>IF(ISNUMBER(FIND(B6229,'Full TS'!$R$2)),"YES","N/A")</f>
        <v>N/A</v>
      </c>
    </row>
    <row r="6230" spans="2:3" x14ac:dyDescent="0.3">
      <c r="B6230" t="s">
        <v>202</v>
      </c>
      <c r="C6230" t="str">
        <f>IF(ISNUMBER(FIND(B6230,'Full TS'!$R$2)),"YES","N/A")</f>
        <v>N/A</v>
      </c>
    </row>
    <row r="6231" spans="2:3" x14ac:dyDescent="0.3">
      <c r="B6231" t="s">
        <v>203</v>
      </c>
      <c r="C6231" t="str">
        <f>IF(ISNUMBER(FIND(B6231,'Full TS'!$R$2)),"YES","N/A")</f>
        <v>N/A</v>
      </c>
    </row>
    <row r="6232" spans="2:3" x14ac:dyDescent="0.3">
      <c r="B6232" t="s">
        <v>204</v>
      </c>
      <c r="C6232" t="str">
        <f>IF(ISNUMBER(FIND(B6232,'Full TS'!$R$2)),"YES","N/A")</f>
        <v>N/A</v>
      </c>
    </row>
    <row r="6233" spans="2:3" x14ac:dyDescent="0.3">
      <c r="B6233" t="s">
        <v>205</v>
      </c>
      <c r="C6233" t="str">
        <f>IF(ISNUMBER(FIND(B6233,'Full TS'!$R$2)),"YES","N/A")</f>
        <v>N/A</v>
      </c>
    </row>
    <row r="6234" spans="2:3" x14ac:dyDescent="0.3">
      <c r="B6234" t="s">
        <v>206</v>
      </c>
      <c r="C6234" t="str">
        <f>IF(ISNUMBER(FIND(B6234,'Full TS'!$R$2)),"YES","N/A")</f>
        <v>N/A</v>
      </c>
    </row>
    <row r="6235" spans="2:3" x14ac:dyDescent="0.3">
      <c r="B6235" t="s">
        <v>207</v>
      </c>
      <c r="C6235" t="str">
        <f>IF(ISNUMBER(FIND(B6235,'Full TS'!$R$2)),"YES","N/A")</f>
        <v>N/A</v>
      </c>
    </row>
    <row r="6236" spans="2:3" x14ac:dyDescent="0.3">
      <c r="B6236" t="s">
        <v>208</v>
      </c>
      <c r="C6236" t="str">
        <f>IF(ISNUMBER(FIND(B6236,'Full TS'!$R$2)),"YES","N/A")</f>
        <v>N/A</v>
      </c>
    </row>
    <row r="6237" spans="2:3" x14ac:dyDescent="0.3">
      <c r="B6237" t="s">
        <v>209</v>
      </c>
      <c r="C6237" t="str">
        <f>IF(ISNUMBER(FIND(B6237,'Full TS'!$R$2)),"YES","N/A")</f>
        <v>N/A</v>
      </c>
    </row>
    <row r="6238" spans="2:3" x14ac:dyDescent="0.3">
      <c r="B6238" t="s">
        <v>210</v>
      </c>
      <c r="C6238" t="str">
        <f>IF(ISNUMBER(FIND(B6238,'Full TS'!$R$2)),"YES","N/A")</f>
        <v>N/A</v>
      </c>
    </row>
    <row r="6239" spans="2:3" x14ac:dyDescent="0.3">
      <c r="B6239" t="s">
        <v>211</v>
      </c>
      <c r="C6239" t="str">
        <f>IF(ISNUMBER(FIND(B6239,'Full TS'!$R$2)),"YES","N/A")</f>
        <v>N/A</v>
      </c>
    </row>
    <row r="6240" spans="2:3" x14ac:dyDescent="0.3">
      <c r="B6240" t="s">
        <v>199</v>
      </c>
      <c r="C6240" t="str">
        <f>IF(ISNUMBER(FIND(B6240,'Full TS'!$R$2)),"YES","N/A")</f>
        <v>N/A</v>
      </c>
    </row>
    <row r="6241" spans="2:3" x14ac:dyDescent="0.3">
      <c r="B6241" t="s">
        <v>212</v>
      </c>
      <c r="C6241" t="str">
        <f>IF(ISNUMBER(FIND(B6241,'Full TS'!$R$2)),"YES","N/A")</f>
        <v>N/A</v>
      </c>
    </row>
    <row r="6242" spans="2:3" x14ac:dyDescent="0.3">
      <c r="B6242" t="s">
        <v>213</v>
      </c>
      <c r="C6242" t="str">
        <f>IF(ISNUMBER(FIND(B6242,'Full TS'!$R$2)),"YES","N/A")</f>
        <v>N/A</v>
      </c>
    </row>
    <row r="6243" spans="2:3" x14ac:dyDescent="0.3">
      <c r="B6243" t="s">
        <v>214</v>
      </c>
      <c r="C6243" t="str">
        <f>IF(ISNUMBER(FIND(B6243,'Full TS'!$R$2)),"YES","N/A")</f>
        <v>N/A</v>
      </c>
    </row>
    <row r="6244" spans="2:3" x14ac:dyDescent="0.3">
      <c r="B6244" t="s">
        <v>215</v>
      </c>
      <c r="C6244" t="str">
        <f>IF(ISNUMBER(FIND(B6244,'Full TS'!$R$2)),"YES","N/A")</f>
        <v>N/A</v>
      </c>
    </row>
    <row r="6245" spans="2:3" x14ac:dyDescent="0.3">
      <c r="B6245" t="s">
        <v>216</v>
      </c>
      <c r="C6245" t="str">
        <f>IF(ISNUMBER(FIND(B6245,'Full TS'!$R$2)),"YES","N/A")</f>
        <v>N/A</v>
      </c>
    </row>
    <row r="6246" spans="2:3" x14ac:dyDescent="0.3">
      <c r="B6246" t="s">
        <v>217</v>
      </c>
      <c r="C6246" t="str">
        <f>IF(ISNUMBER(FIND(B6246,'Full TS'!$R$2)),"YES","N/A")</f>
        <v>N/A</v>
      </c>
    </row>
    <row r="6247" spans="2:3" x14ac:dyDescent="0.3">
      <c r="B6247" t="s">
        <v>218</v>
      </c>
      <c r="C6247" t="str">
        <f>IF(ISNUMBER(FIND(B6247,'Full TS'!$R$2)),"YES","N/A")</f>
        <v>N/A</v>
      </c>
    </row>
    <row r="6248" spans="2:3" x14ac:dyDescent="0.3">
      <c r="B6248" t="s">
        <v>219</v>
      </c>
      <c r="C6248" t="str">
        <f>IF(ISNUMBER(FIND(B6248,'Full TS'!$R$2)),"YES","N/A")</f>
        <v>N/A</v>
      </c>
    </row>
    <row r="6249" spans="2:3" x14ac:dyDescent="0.3">
      <c r="B6249" t="s">
        <v>220</v>
      </c>
      <c r="C6249" t="str">
        <f>IF(ISNUMBER(FIND(B6249,'Full TS'!$R$2)),"YES","N/A")</f>
        <v>N/A</v>
      </c>
    </row>
    <row r="6250" spans="2:3" x14ac:dyDescent="0.3">
      <c r="B6250" t="s">
        <v>221</v>
      </c>
      <c r="C6250" t="str">
        <f>IF(ISNUMBER(FIND(B6250,'Full TS'!$R$2)),"YES","N/A")</f>
        <v>N/A</v>
      </c>
    </row>
    <row r="6251" spans="2:3" x14ac:dyDescent="0.3">
      <c r="B6251" t="s">
        <v>222</v>
      </c>
      <c r="C6251" t="str">
        <f>IF(ISNUMBER(FIND(B6251,'Full TS'!$R$2)),"YES","N/A")</f>
        <v>N/A</v>
      </c>
    </row>
    <row r="6252" spans="2:3" x14ac:dyDescent="0.3">
      <c r="B6252" t="s">
        <v>223</v>
      </c>
      <c r="C6252" t="str">
        <f>IF(ISNUMBER(FIND(B6252,'Full TS'!$R$2)),"YES","N/A")</f>
        <v>N/A</v>
      </c>
    </row>
    <row r="6253" spans="2:3" x14ac:dyDescent="0.3">
      <c r="B6253" t="s">
        <v>224</v>
      </c>
      <c r="C6253" t="str">
        <f>IF(ISNUMBER(FIND(B6253,'Full TS'!$R$2)),"YES","N/A")</f>
        <v>N/A</v>
      </c>
    </row>
    <row r="6254" spans="2:3" x14ac:dyDescent="0.3">
      <c r="B6254" t="s">
        <v>225</v>
      </c>
      <c r="C6254" t="str">
        <f>IF(ISNUMBER(FIND(B6254,'Full TS'!$R$2)),"YES","N/A")</f>
        <v>N/A</v>
      </c>
    </row>
    <row r="6255" spans="2:3" x14ac:dyDescent="0.3">
      <c r="B6255" t="s">
        <v>226</v>
      </c>
      <c r="C6255" t="str">
        <f>IF(ISNUMBER(FIND(B6255,'Full TS'!$R$2)),"YES","N/A")</f>
        <v>N/A</v>
      </c>
    </row>
    <row r="6258" spans="2:3" x14ac:dyDescent="0.3">
      <c r="B6258" t="s">
        <v>182</v>
      </c>
      <c r="C6258" t="s">
        <v>183</v>
      </c>
    </row>
    <row r="6259" spans="2:3" x14ac:dyDescent="0.3">
      <c r="B6259" t="s">
        <v>184</v>
      </c>
      <c r="C6259" t="str">
        <f>IF(ISNUMBER(FIND(B6259,'Full TS'!$R$2)),"YES","N/A")</f>
        <v>N/A</v>
      </c>
    </row>
    <row r="6260" spans="2:3" x14ac:dyDescent="0.3">
      <c r="B6260" t="s">
        <v>185</v>
      </c>
      <c r="C6260" t="str">
        <f>IF(ISNUMBER(FIND(B6260,'Full TS'!$R$2)),"YES","N/A")</f>
        <v>N/A</v>
      </c>
    </row>
    <row r="6261" spans="2:3" x14ac:dyDescent="0.3">
      <c r="B6261" t="s">
        <v>186</v>
      </c>
      <c r="C6261" t="str">
        <f>IF(ISNUMBER(FIND(B6261,'Full TS'!$R$2)),"YES","N/A")</f>
        <v>N/A</v>
      </c>
    </row>
    <row r="6262" spans="2:3" x14ac:dyDescent="0.3">
      <c r="B6262" t="s">
        <v>187</v>
      </c>
      <c r="C6262" t="str">
        <f>IF(ISNUMBER(FIND(B6262,'Full TS'!$R$2)),"YES","N/A")</f>
        <v>N/A</v>
      </c>
    </row>
    <row r="6263" spans="2:3" x14ac:dyDescent="0.3">
      <c r="B6263" t="s">
        <v>188</v>
      </c>
      <c r="C6263" t="str">
        <f>IF(ISNUMBER(FIND(B6263,'Full TS'!$R$2)),"YES","N/A")</f>
        <v>N/A</v>
      </c>
    </row>
    <row r="6264" spans="2:3" x14ac:dyDescent="0.3">
      <c r="B6264" t="s">
        <v>189</v>
      </c>
      <c r="C6264" t="str">
        <f>IF(ISNUMBER(FIND(B6264,'Full TS'!$R$2)),"YES","N/A")</f>
        <v>N/A</v>
      </c>
    </row>
    <row r="6265" spans="2:3" x14ac:dyDescent="0.3">
      <c r="B6265" t="s">
        <v>190</v>
      </c>
      <c r="C6265" t="str">
        <f>IF(ISNUMBER(FIND(B6265,'Full TS'!$R$2)),"YES","N/A")</f>
        <v>N/A</v>
      </c>
    </row>
    <row r="6266" spans="2:3" x14ac:dyDescent="0.3">
      <c r="B6266" t="s">
        <v>191</v>
      </c>
      <c r="C6266" t="str">
        <f>IF(ISNUMBER(FIND(B6266,'Full TS'!$R$2)),"YES","N/A")</f>
        <v>N/A</v>
      </c>
    </row>
    <row r="6267" spans="2:3" x14ac:dyDescent="0.3">
      <c r="B6267" t="s">
        <v>192</v>
      </c>
      <c r="C6267" t="str">
        <f>IF(ISNUMBER(FIND(B6267,'Full TS'!$R$2)),"YES","N/A")</f>
        <v>N/A</v>
      </c>
    </row>
    <row r="6268" spans="2:3" x14ac:dyDescent="0.3">
      <c r="B6268" t="s">
        <v>193</v>
      </c>
      <c r="C6268" t="str">
        <f>IF(ISNUMBER(FIND(B6268,'Full TS'!$R$2)),"YES","N/A")</f>
        <v>N/A</v>
      </c>
    </row>
    <row r="6269" spans="2:3" x14ac:dyDescent="0.3">
      <c r="B6269" t="s">
        <v>194</v>
      </c>
      <c r="C6269" t="str">
        <f>IF(ISNUMBER(FIND(B6269,'Full TS'!$R$2)),"YES","N/A")</f>
        <v>N/A</v>
      </c>
    </row>
    <row r="6270" spans="2:3" x14ac:dyDescent="0.3">
      <c r="B6270" t="s">
        <v>195</v>
      </c>
      <c r="C6270" t="str">
        <f>IF(ISNUMBER(FIND(B6270,'Full TS'!$R$2)),"YES","N/A")</f>
        <v>N/A</v>
      </c>
    </row>
    <row r="6271" spans="2:3" x14ac:dyDescent="0.3">
      <c r="B6271" t="s">
        <v>196</v>
      </c>
      <c r="C6271" t="str">
        <f>IF(ISNUMBER(FIND(B6271,'Full TS'!$R$2)),"YES","N/A")</f>
        <v>N/A</v>
      </c>
    </row>
    <row r="6272" spans="2:3" x14ac:dyDescent="0.3">
      <c r="B6272" t="s">
        <v>197</v>
      </c>
      <c r="C6272" t="str">
        <f>IF(ISNUMBER(FIND(B6272,'Full TS'!$R$2)),"YES","N/A")</f>
        <v>N/A</v>
      </c>
    </row>
    <row r="6273" spans="2:3" x14ac:dyDescent="0.3">
      <c r="B6273" t="s">
        <v>198</v>
      </c>
      <c r="C6273" t="str">
        <f>IF(ISNUMBER(FIND(B6273,'Full TS'!$R$2)),"YES","N/A")</f>
        <v>N/A</v>
      </c>
    </row>
    <row r="6274" spans="2:3" x14ac:dyDescent="0.3">
      <c r="B6274" t="s">
        <v>199</v>
      </c>
      <c r="C6274" t="str">
        <f>IF(ISNUMBER(FIND(B6274,'Full TS'!$R$2)),"YES","N/A")</f>
        <v>N/A</v>
      </c>
    </row>
    <row r="6275" spans="2:3" x14ac:dyDescent="0.3">
      <c r="B6275" t="s">
        <v>200</v>
      </c>
      <c r="C6275" t="str">
        <f>IF(ISNUMBER(FIND(B6275,'Full TS'!$R$2)),"YES","N/A")</f>
        <v>N/A</v>
      </c>
    </row>
    <row r="6276" spans="2:3" x14ac:dyDescent="0.3">
      <c r="B6276" t="s">
        <v>201</v>
      </c>
      <c r="C6276" t="str">
        <f>IF(ISNUMBER(FIND(B6276,'Full TS'!$R$2)),"YES","N/A")</f>
        <v>N/A</v>
      </c>
    </row>
    <row r="6277" spans="2:3" x14ac:dyDescent="0.3">
      <c r="B6277" t="s">
        <v>202</v>
      </c>
      <c r="C6277" t="str">
        <f>IF(ISNUMBER(FIND(B6277,'Full TS'!$R$2)),"YES","N/A")</f>
        <v>N/A</v>
      </c>
    </row>
    <row r="6278" spans="2:3" x14ac:dyDescent="0.3">
      <c r="B6278" t="s">
        <v>203</v>
      </c>
      <c r="C6278" t="str">
        <f>IF(ISNUMBER(FIND(B6278,'Full TS'!$R$2)),"YES","N/A")</f>
        <v>N/A</v>
      </c>
    </row>
    <row r="6279" spans="2:3" x14ac:dyDescent="0.3">
      <c r="B6279" t="s">
        <v>204</v>
      </c>
      <c r="C6279" t="str">
        <f>IF(ISNUMBER(FIND(B6279,'Full TS'!$R$2)),"YES","N/A")</f>
        <v>N/A</v>
      </c>
    </row>
    <row r="6280" spans="2:3" x14ac:dyDescent="0.3">
      <c r="B6280" t="s">
        <v>205</v>
      </c>
      <c r="C6280" t="str">
        <f>IF(ISNUMBER(FIND(B6280,'Full TS'!$R$2)),"YES","N/A")</f>
        <v>N/A</v>
      </c>
    </row>
    <row r="6281" spans="2:3" x14ac:dyDescent="0.3">
      <c r="B6281" t="s">
        <v>206</v>
      </c>
      <c r="C6281" t="str">
        <f>IF(ISNUMBER(FIND(B6281,'Full TS'!$R$2)),"YES","N/A")</f>
        <v>N/A</v>
      </c>
    </row>
    <row r="6282" spans="2:3" x14ac:dyDescent="0.3">
      <c r="B6282" t="s">
        <v>207</v>
      </c>
      <c r="C6282" t="str">
        <f>IF(ISNUMBER(FIND(B6282,'Full TS'!$R$2)),"YES","N/A")</f>
        <v>N/A</v>
      </c>
    </row>
    <row r="6283" spans="2:3" x14ac:dyDescent="0.3">
      <c r="B6283" t="s">
        <v>208</v>
      </c>
      <c r="C6283" t="str">
        <f>IF(ISNUMBER(FIND(B6283,'Full TS'!$R$2)),"YES","N/A")</f>
        <v>N/A</v>
      </c>
    </row>
    <row r="6284" spans="2:3" x14ac:dyDescent="0.3">
      <c r="B6284" t="s">
        <v>209</v>
      </c>
      <c r="C6284" t="str">
        <f>IF(ISNUMBER(FIND(B6284,'Full TS'!$R$2)),"YES","N/A")</f>
        <v>N/A</v>
      </c>
    </row>
    <row r="6285" spans="2:3" x14ac:dyDescent="0.3">
      <c r="B6285" t="s">
        <v>210</v>
      </c>
      <c r="C6285" t="str">
        <f>IF(ISNUMBER(FIND(B6285,'Full TS'!$R$2)),"YES","N/A")</f>
        <v>N/A</v>
      </c>
    </row>
    <row r="6286" spans="2:3" x14ac:dyDescent="0.3">
      <c r="B6286" t="s">
        <v>211</v>
      </c>
      <c r="C6286" t="str">
        <f>IF(ISNUMBER(FIND(B6286,'Full TS'!$R$2)),"YES","N/A")</f>
        <v>N/A</v>
      </c>
    </row>
    <row r="6287" spans="2:3" x14ac:dyDescent="0.3">
      <c r="B6287" t="s">
        <v>199</v>
      </c>
      <c r="C6287" t="str">
        <f>IF(ISNUMBER(FIND(B6287,'Full TS'!$R$2)),"YES","N/A")</f>
        <v>N/A</v>
      </c>
    </row>
    <row r="6288" spans="2:3" x14ac:dyDescent="0.3">
      <c r="B6288" t="s">
        <v>212</v>
      </c>
      <c r="C6288" t="str">
        <f>IF(ISNUMBER(FIND(B6288,'Full TS'!$R$2)),"YES","N/A")</f>
        <v>N/A</v>
      </c>
    </row>
    <row r="6289" spans="2:3" x14ac:dyDescent="0.3">
      <c r="B6289" t="s">
        <v>213</v>
      </c>
      <c r="C6289" t="str">
        <f>IF(ISNUMBER(FIND(B6289,'Full TS'!$R$2)),"YES","N/A")</f>
        <v>N/A</v>
      </c>
    </row>
    <row r="6290" spans="2:3" x14ac:dyDescent="0.3">
      <c r="B6290" t="s">
        <v>214</v>
      </c>
      <c r="C6290" t="str">
        <f>IF(ISNUMBER(FIND(B6290,'Full TS'!$R$2)),"YES","N/A")</f>
        <v>N/A</v>
      </c>
    </row>
    <row r="6291" spans="2:3" x14ac:dyDescent="0.3">
      <c r="B6291" t="s">
        <v>215</v>
      </c>
      <c r="C6291" t="str">
        <f>IF(ISNUMBER(FIND(B6291,'Full TS'!$R$2)),"YES","N/A")</f>
        <v>N/A</v>
      </c>
    </row>
    <row r="6292" spans="2:3" x14ac:dyDescent="0.3">
      <c r="B6292" t="s">
        <v>216</v>
      </c>
      <c r="C6292" t="str">
        <f>IF(ISNUMBER(FIND(B6292,'Full TS'!$R$2)),"YES","N/A")</f>
        <v>N/A</v>
      </c>
    </row>
    <row r="6293" spans="2:3" x14ac:dyDescent="0.3">
      <c r="B6293" t="s">
        <v>217</v>
      </c>
      <c r="C6293" t="str">
        <f>IF(ISNUMBER(FIND(B6293,'Full TS'!$R$2)),"YES","N/A")</f>
        <v>N/A</v>
      </c>
    </row>
    <row r="6294" spans="2:3" x14ac:dyDescent="0.3">
      <c r="B6294" t="s">
        <v>218</v>
      </c>
      <c r="C6294" t="str">
        <f>IF(ISNUMBER(FIND(B6294,'Full TS'!$R$2)),"YES","N/A")</f>
        <v>N/A</v>
      </c>
    </row>
    <row r="6295" spans="2:3" x14ac:dyDescent="0.3">
      <c r="B6295" t="s">
        <v>219</v>
      </c>
      <c r="C6295" t="str">
        <f>IF(ISNUMBER(FIND(B6295,'Full TS'!$R$2)),"YES","N/A")</f>
        <v>N/A</v>
      </c>
    </row>
    <row r="6296" spans="2:3" x14ac:dyDescent="0.3">
      <c r="B6296" t="s">
        <v>220</v>
      </c>
      <c r="C6296" t="str">
        <f>IF(ISNUMBER(FIND(B6296,'Full TS'!$R$2)),"YES","N/A")</f>
        <v>N/A</v>
      </c>
    </row>
    <row r="6297" spans="2:3" x14ac:dyDescent="0.3">
      <c r="B6297" t="s">
        <v>221</v>
      </c>
      <c r="C6297" t="str">
        <f>IF(ISNUMBER(FIND(B6297,'Full TS'!$R$2)),"YES","N/A")</f>
        <v>N/A</v>
      </c>
    </row>
    <row r="6298" spans="2:3" x14ac:dyDescent="0.3">
      <c r="B6298" t="s">
        <v>222</v>
      </c>
      <c r="C6298" t="str">
        <f>IF(ISNUMBER(FIND(B6298,'Full TS'!$R$2)),"YES","N/A")</f>
        <v>N/A</v>
      </c>
    </row>
    <row r="6299" spans="2:3" x14ac:dyDescent="0.3">
      <c r="B6299" t="s">
        <v>223</v>
      </c>
      <c r="C6299" t="str">
        <f>IF(ISNUMBER(FIND(B6299,'Full TS'!$R$2)),"YES","N/A")</f>
        <v>N/A</v>
      </c>
    </row>
    <row r="6300" spans="2:3" x14ac:dyDescent="0.3">
      <c r="B6300" t="s">
        <v>224</v>
      </c>
      <c r="C6300" t="str">
        <f>IF(ISNUMBER(FIND(B6300,'Full TS'!$R$2)),"YES","N/A")</f>
        <v>N/A</v>
      </c>
    </row>
    <row r="6301" spans="2:3" x14ac:dyDescent="0.3">
      <c r="B6301" t="s">
        <v>225</v>
      </c>
      <c r="C6301" t="str">
        <f>IF(ISNUMBER(FIND(B6301,'Full TS'!$R$2)),"YES","N/A")</f>
        <v>N/A</v>
      </c>
    </row>
    <row r="6302" spans="2:3" x14ac:dyDescent="0.3">
      <c r="B6302" t="s">
        <v>226</v>
      </c>
      <c r="C6302" t="str">
        <f>IF(ISNUMBER(FIND(B6302,'Full TS'!$R$2)),"YES","N/A")</f>
        <v>N/A</v>
      </c>
    </row>
    <row r="6305" spans="2:3" x14ac:dyDescent="0.3">
      <c r="B6305" t="s">
        <v>182</v>
      </c>
      <c r="C6305" t="s">
        <v>183</v>
      </c>
    </row>
    <row r="6306" spans="2:3" x14ac:dyDescent="0.3">
      <c r="B6306" t="s">
        <v>184</v>
      </c>
      <c r="C6306" t="str">
        <f>IF(ISNUMBER(FIND(B6306,'Full TS'!$R$2)),"YES","N/A")</f>
        <v>N/A</v>
      </c>
    </row>
    <row r="6307" spans="2:3" x14ac:dyDescent="0.3">
      <c r="B6307" t="s">
        <v>185</v>
      </c>
      <c r="C6307" t="str">
        <f>IF(ISNUMBER(FIND(B6307,'Full TS'!$R$2)),"YES","N/A")</f>
        <v>N/A</v>
      </c>
    </row>
    <row r="6308" spans="2:3" x14ac:dyDescent="0.3">
      <c r="B6308" t="s">
        <v>186</v>
      </c>
      <c r="C6308" t="str">
        <f>IF(ISNUMBER(FIND(B6308,'Full TS'!$R$2)),"YES","N/A")</f>
        <v>N/A</v>
      </c>
    </row>
    <row r="6309" spans="2:3" x14ac:dyDescent="0.3">
      <c r="B6309" t="s">
        <v>187</v>
      </c>
      <c r="C6309" t="str">
        <f>IF(ISNUMBER(FIND(B6309,'Full TS'!$R$2)),"YES","N/A")</f>
        <v>N/A</v>
      </c>
    </row>
    <row r="6310" spans="2:3" x14ac:dyDescent="0.3">
      <c r="B6310" t="s">
        <v>188</v>
      </c>
      <c r="C6310" t="str">
        <f>IF(ISNUMBER(FIND(B6310,'Full TS'!$R$2)),"YES","N/A")</f>
        <v>N/A</v>
      </c>
    </row>
    <row r="6311" spans="2:3" x14ac:dyDescent="0.3">
      <c r="B6311" t="s">
        <v>189</v>
      </c>
      <c r="C6311" t="str">
        <f>IF(ISNUMBER(FIND(B6311,'Full TS'!$R$2)),"YES","N/A")</f>
        <v>N/A</v>
      </c>
    </row>
    <row r="6312" spans="2:3" x14ac:dyDescent="0.3">
      <c r="B6312" t="s">
        <v>190</v>
      </c>
      <c r="C6312" t="str">
        <f>IF(ISNUMBER(FIND(B6312,'Full TS'!$R$2)),"YES","N/A")</f>
        <v>N/A</v>
      </c>
    </row>
    <row r="6313" spans="2:3" x14ac:dyDescent="0.3">
      <c r="B6313" t="s">
        <v>191</v>
      </c>
      <c r="C6313" t="str">
        <f>IF(ISNUMBER(FIND(B6313,'Full TS'!$R$2)),"YES","N/A")</f>
        <v>N/A</v>
      </c>
    </row>
    <row r="6314" spans="2:3" x14ac:dyDescent="0.3">
      <c r="B6314" t="s">
        <v>192</v>
      </c>
      <c r="C6314" t="str">
        <f>IF(ISNUMBER(FIND(B6314,'Full TS'!$R$2)),"YES","N/A")</f>
        <v>N/A</v>
      </c>
    </row>
    <row r="6315" spans="2:3" x14ac:dyDescent="0.3">
      <c r="B6315" t="s">
        <v>193</v>
      </c>
      <c r="C6315" t="str">
        <f>IF(ISNUMBER(FIND(B6315,'Full TS'!$R$2)),"YES","N/A")</f>
        <v>N/A</v>
      </c>
    </row>
    <row r="6316" spans="2:3" x14ac:dyDescent="0.3">
      <c r="B6316" t="s">
        <v>194</v>
      </c>
      <c r="C6316" t="str">
        <f>IF(ISNUMBER(FIND(B6316,'Full TS'!$R$2)),"YES","N/A")</f>
        <v>N/A</v>
      </c>
    </row>
    <row r="6317" spans="2:3" x14ac:dyDescent="0.3">
      <c r="B6317" t="s">
        <v>195</v>
      </c>
      <c r="C6317" t="str">
        <f>IF(ISNUMBER(FIND(B6317,'Full TS'!$R$2)),"YES","N/A")</f>
        <v>N/A</v>
      </c>
    </row>
    <row r="6318" spans="2:3" x14ac:dyDescent="0.3">
      <c r="B6318" t="s">
        <v>196</v>
      </c>
      <c r="C6318" t="str">
        <f>IF(ISNUMBER(FIND(B6318,'Full TS'!$R$2)),"YES","N/A")</f>
        <v>N/A</v>
      </c>
    </row>
    <row r="6319" spans="2:3" x14ac:dyDescent="0.3">
      <c r="B6319" t="s">
        <v>197</v>
      </c>
      <c r="C6319" t="str">
        <f>IF(ISNUMBER(FIND(B6319,'Full TS'!$R$2)),"YES","N/A")</f>
        <v>N/A</v>
      </c>
    </row>
    <row r="6320" spans="2:3" x14ac:dyDescent="0.3">
      <c r="B6320" t="s">
        <v>198</v>
      </c>
      <c r="C6320" t="str">
        <f>IF(ISNUMBER(FIND(B6320,'Full TS'!$R$2)),"YES","N/A")</f>
        <v>N/A</v>
      </c>
    </row>
    <row r="6321" spans="2:3" x14ac:dyDescent="0.3">
      <c r="B6321" t="s">
        <v>199</v>
      </c>
      <c r="C6321" t="str">
        <f>IF(ISNUMBER(FIND(B6321,'Full TS'!$R$2)),"YES","N/A")</f>
        <v>N/A</v>
      </c>
    </row>
    <row r="6322" spans="2:3" x14ac:dyDescent="0.3">
      <c r="B6322" t="s">
        <v>200</v>
      </c>
      <c r="C6322" t="str">
        <f>IF(ISNUMBER(FIND(B6322,'Full TS'!$R$2)),"YES","N/A")</f>
        <v>N/A</v>
      </c>
    </row>
    <row r="6323" spans="2:3" x14ac:dyDescent="0.3">
      <c r="B6323" t="s">
        <v>201</v>
      </c>
      <c r="C6323" t="str">
        <f>IF(ISNUMBER(FIND(B6323,'Full TS'!$R$2)),"YES","N/A")</f>
        <v>N/A</v>
      </c>
    </row>
    <row r="6324" spans="2:3" x14ac:dyDescent="0.3">
      <c r="B6324" t="s">
        <v>202</v>
      </c>
      <c r="C6324" t="str">
        <f>IF(ISNUMBER(FIND(B6324,'Full TS'!$R$2)),"YES","N/A")</f>
        <v>N/A</v>
      </c>
    </row>
    <row r="6325" spans="2:3" x14ac:dyDescent="0.3">
      <c r="B6325" t="s">
        <v>203</v>
      </c>
      <c r="C6325" t="str">
        <f>IF(ISNUMBER(FIND(B6325,'Full TS'!$R$2)),"YES","N/A")</f>
        <v>N/A</v>
      </c>
    </row>
    <row r="6326" spans="2:3" x14ac:dyDescent="0.3">
      <c r="B6326" t="s">
        <v>204</v>
      </c>
      <c r="C6326" t="str">
        <f>IF(ISNUMBER(FIND(B6326,'Full TS'!$R$2)),"YES","N/A")</f>
        <v>N/A</v>
      </c>
    </row>
    <row r="6327" spans="2:3" x14ac:dyDescent="0.3">
      <c r="B6327" t="s">
        <v>205</v>
      </c>
      <c r="C6327" t="str">
        <f>IF(ISNUMBER(FIND(B6327,'Full TS'!$R$2)),"YES","N/A")</f>
        <v>N/A</v>
      </c>
    </row>
    <row r="6328" spans="2:3" x14ac:dyDescent="0.3">
      <c r="B6328" t="s">
        <v>206</v>
      </c>
      <c r="C6328" t="str">
        <f>IF(ISNUMBER(FIND(B6328,'Full TS'!$R$2)),"YES","N/A")</f>
        <v>N/A</v>
      </c>
    </row>
    <row r="6329" spans="2:3" x14ac:dyDescent="0.3">
      <c r="B6329" t="s">
        <v>207</v>
      </c>
      <c r="C6329" t="str">
        <f>IF(ISNUMBER(FIND(B6329,'Full TS'!$R$2)),"YES","N/A")</f>
        <v>N/A</v>
      </c>
    </row>
    <row r="6330" spans="2:3" x14ac:dyDescent="0.3">
      <c r="B6330" t="s">
        <v>208</v>
      </c>
      <c r="C6330" t="str">
        <f>IF(ISNUMBER(FIND(B6330,'Full TS'!$R$2)),"YES","N/A")</f>
        <v>N/A</v>
      </c>
    </row>
    <row r="6331" spans="2:3" x14ac:dyDescent="0.3">
      <c r="B6331" t="s">
        <v>209</v>
      </c>
      <c r="C6331" t="str">
        <f>IF(ISNUMBER(FIND(B6331,'Full TS'!$R$2)),"YES","N/A")</f>
        <v>N/A</v>
      </c>
    </row>
    <row r="6332" spans="2:3" x14ac:dyDescent="0.3">
      <c r="B6332" t="s">
        <v>210</v>
      </c>
      <c r="C6332" t="str">
        <f>IF(ISNUMBER(FIND(B6332,'Full TS'!$R$2)),"YES","N/A")</f>
        <v>N/A</v>
      </c>
    </row>
    <row r="6333" spans="2:3" x14ac:dyDescent="0.3">
      <c r="B6333" t="s">
        <v>211</v>
      </c>
      <c r="C6333" t="str">
        <f>IF(ISNUMBER(FIND(B6333,'Full TS'!$R$2)),"YES","N/A")</f>
        <v>N/A</v>
      </c>
    </row>
    <row r="6334" spans="2:3" x14ac:dyDescent="0.3">
      <c r="B6334" t="s">
        <v>199</v>
      </c>
      <c r="C6334" t="str">
        <f>IF(ISNUMBER(FIND(B6334,'Full TS'!$R$2)),"YES","N/A")</f>
        <v>N/A</v>
      </c>
    </row>
    <row r="6335" spans="2:3" x14ac:dyDescent="0.3">
      <c r="B6335" t="s">
        <v>212</v>
      </c>
      <c r="C6335" t="str">
        <f>IF(ISNUMBER(FIND(B6335,'Full TS'!$R$2)),"YES","N/A")</f>
        <v>N/A</v>
      </c>
    </row>
    <row r="6336" spans="2:3" x14ac:dyDescent="0.3">
      <c r="B6336" t="s">
        <v>213</v>
      </c>
      <c r="C6336" t="str">
        <f>IF(ISNUMBER(FIND(B6336,'Full TS'!$R$2)),"YES","N/A")</f>
        <v>N/A</v>
      </c>
    </row>
    <row r="6337" spans="2:3" x14ac:dyDescent="0.3">
      <c r="B6337" t="s">
        <v>214</v>
      </c>
      <c r="C6337" t="str">
        <f>IF(ISNUMBER(FIND(B6337,'Full TS'!$R$2)),"YES","N/A")</f>
        <v>N/A</v>
      </c>
    </row>
    <row r="6338" spans="2:3" x14ac:dyDescent="0.3">
      <c r="B6338" t="s">
        <v>215</v>
      </c>
      <c r="C6338" t="str">
        <f>IF(ISNUMBER(FIND(B6338,'Full TS'!$R$2)),"YES","N/A")</f>
        <v>N/A</v>
      </c>
    </row>
    <row r="6339" spans="2:3" x14ac:dyDescent="0.3">
      <c r="B6339" t="s">
        <v>216</v>
      </c>
      <c r="C6339" t="str">
        <f>IF(ISNUMBER(FIND(B6339,'Full TS'!$R$2)),"YES","N/A")</f>
        <v>N/A</v>
      </c>
    </row>
    <row r="6340" spans="2:3" x14ac:dyDescent="0.3">
      <c r="B6340" t="s">
        <v>217</v>
      </c>
      <c r="C6340" t="str">
        <f>IF(ISNUMBER(FIND(B6340,'Full TS'!$R$2)),"YES","N/A")</f>
        <v>N/A</v>
      </c>
    </row>
    <row r="6341" spans="2:3" x14ac:dyDescent="0.3">
      <c r="B6341" t="s">
        <v>218</v>
      </c>
      <c r="C6341" t="str">
        <f>IF(ISNUMBER(FIND(B6341,'Full TS'!$R$2)),"YES","N/A")</f>
        <v>N/A</v>
      </c>
    </row>
    <row r="6342" spans="2:3" x14ac:dyDescent="0.3">
      <c r="B6342" t="s">
        <v>219</v>
      </c>
      <c r="C6342" t="str">
        <f>IF(ISNUMBER(FIND(B6342,'Full TS'!$R$2)),"YES","N/A")</f>
        <v>N/A</v>
      </c>
    </row>
    <row r="6343" spans="2:3" x14ac:dyDescent="0.3">
      <c r="B6343" t="s">
        <v>220</v>
      </c>
      <c r="C6343" t="str">
        <f>IF(ISNUMBER(FIND(B6343,'Full TS'!$R$2)),"YES","N/A")</f>
        <v>N/A</v>
      </c>
    </row>
    <row r="6344" spans="2:3" x14ac:dyDescent="0.3">
      <c r="B6344" t="s">
        <v>221</v>
      </c>
      <c r="C6344" t="str">
        <f>IF(ISNUMBER(FIND(B6344,'Full TS'!$R$2)),"YES","N/A")</f>
        <v>N/A</v>
      </c>
    </row>
    <row r="6345" spans="2:3" x14ac:dyDescent="0.3">
      <c r="B6345" t="s">
        <v>222</v>
      </c>
      <c r="C6345" t="str">
        <f>IF(ISNUMBER(FIND(B6345,'Full TS'!$R$2)),"YES","N/A")</f>
        <v>N/A</v>
      </c>
    </row>
    <row r="6346" spans="2:3" x14ac:dyDescent="0.3">
      <c r="B6346" t="s">
        <v>223</v>
      </c>
      <c r="C6346" t="str">
        <f>IF(ISNUMBER(FIND(B6346,'Full TS'!$R$2)),"YES","N/A")</f>
        <v>N/A</v>
      </c>
    </row>
    <row r="6347" spans="2:3" x14ac:dyDescent="0.3">
      <c r="B6347" t="s">
        <v>224</v>
      </c>
      <c r="C6347" t="str">
        <f>IF(ISNUMBER(FIND(B6347,'Full TS'!$R$2)),"YES","N/A")</f>
        <v>N/A</v>
      </c>
    </row>
    <row r="6348" spans="2:3" x14ac:dyDescent="0.3">
      <c r="B6348" t="s">
        <v>225</v>
      </c>
      <c r="C6348" t="str">
        <f>IF(ISNUMBER(FIND(B6348,'Full TS'!$R$2)),"YES","N/A")</f>
        <v>N/A</v>
      </c>
    </row>
    <row r="6349" spans="2:3" x14ac:dyDescent="0.3">
      <c r="B6349" t="s">
        <v>226</v>
      </c>
      <c r="C6349" t="str">
        <f>IF(ISNUMBER(FIND(B6349,'Full TS'!$R$2)),"YES","N/A")</f>
        <v>N/A</v>
      </c>
    </row>
    <row r="6352" spans="2:3" x14ac:dyDescent="0.3">
      <c r="B6352" t="s">
        <v>182</v>
      </c>
      <c r="C6352" t="s">
        <v>183</v>
      </c>
    </row>
    <row r="6353" spans="2:3" x14ac:dyDescent="0.3">
      <c r="B6353" t="s">
        <v>184</v>
      </c>
      <c r="C6353" t="str">
        <f>IF(ISNUMBER(FIND(B6353,'Full TS'!$R$2)),"YES","N/A")</f>
        <v>N/A</v>
      </c>
    </row>
    <row r="6354" spans="2:3" x14ac:dyDescent="0.3">
      <c r="B6354" t="s">
        <v>185</v>
      </c>
      <c r="C6354" t="str">
        <f>IF(ISNUMBER(FIND(B6354,'Full TS'!$R$2)),"YES","N/A")</f>
        <v>N/A</v>
      </c>
    </row>
    <row r="6355" spans="2:3" x14ac:dyDescent="0.3">
      <c r="B6355" t="s">
        <v>186</v>
      </c>
      <c r="C6355" t="str">
        <f>IF(ISNUMBER(FIND(B6355,'Full TS'!$R$2)),"YES","N/A")</f>
        <v>N/A</v>
      </c>
    </row>
    <row r="6356" spans="2:3" x14ac:dyDescent="0.3">
      <c r="B6356" t="s">
        <v>187</v>
      </c>
      <c r="C6356" t="str">
        <f>IF(ISNUMBER(FIND(B6356,'Full TS'!$R$2)),"YES","N/A")</f>
        <v>N/A</v>
      </c>
    </row>
    <row r="6357" spans="2:3" x14ac:dyDescent="0.3">
      <c r="B6357" t="s">
        <v>188</v>
      </c>
      <c r="C6357" t="str">
        <f>IF(ISNUMBER(FIND(B6357,'Full TS'!$R$2)),"YES","N/A")</f>
        <v>N/A</v>
      </c>
    </row>
    <row r="6358" spans="2:3" x14ac:dyDescent="0.3">
      <c r="B6358" t="s">
        <v>189</v>
      </c>
      <c r="C6358" t="str">
        <f>IF(ISNUMBER(FIND(B6358,'Full TS'!$R$2)),"YES","N/A")</f>
        <v>N/A</v>
      </c>
    </row>
    <row r="6359" spans="2:3" x14ac:dyDescent="0.3">
      <c r="B6359" t="s">
        <v>190</v>
      </c>
      <c r="C6359" t="str">
        <f>IF(ISNUMBER(FIND(B6359,'Full TS'!$R$2)),"YES","N/A")</f>
        <v>N/A</v>
      </c>
    </row>
    <row r="6360" spans="2:3" x14ac:dyDescent="0.3">
      <c r="B6360" t="s">
        <v>191</v>
      </c>
      <c r="C6360" t="str">
        <f>IF(ISNUMBER(FIND(B6360,'Full TS'!$R$2)),"YES","N/A")</f>
        <v>N/A</v>
      </c>
    </row>
    <row r="6361" spans="2:3" x14ac:dyDescent="0.3">
      <c r="B6361" t="s">
        <v>192</v>
      </c>
      <c r="C6361" t="str">
        <f>IF(ISNUMBER(FIND(B6361,'Full TS'!$R$2)),"YES","N/A")</f>
        <v>N/A</v>
      </c>
    </row>
    <row r="6362" spans="2:3" x14ac:dyDescent="0.3">
      <c r="B6362" t="s">
        <v>193</v>
      </c>
      <c r="C6362" t="str">
        <f>IF(ISNUMBER(FIND(B6362,'Full TS'!$R$2)),"YES","N/A")</f>
        <v>N/A</v>
      </c>
    </row>
    <row r="6363" spans="2:3" x14ac:dyDescent="0.3">
      <c r="B6363" t="s">
        <v>194</v>
      </c>
      <c r="C6363" t="str">
        <f>IF(ISNUMBER(FIND(B6363,'Full TS'!$R$2)),"YES","N/A")</f>
        <v>N/A</v>
      </c>
    </row>
    <row r="6364" spans="2:3" x14ac:dyDescent="0.3">
      <c r="B6364" t="s">
        <v>195</v>
      </c>
      <c r="C6364" t="str">
        <f>IF(ISNUMBER(FIND(B6364,'Full TS'!$R$2)),"YES","N/A")</f>
        <v>N/A</v>
      </c>
    </row>
    <row r="6365" spans="2:3" x14ac:dyDescent="0.3">
      <c r="B6365" t="s">
        <v>196</v>
      </c>
      <c r="C6365" t="str">
        <f>IF(ISNUMBER(FIND(B6365,'Full TS'!$R$2)),"YES","N/A")</f>
        <v>N/A</v>
      </c>
    </row>
    <row r="6366" spans="2:3" x14ac:dyDescent="0.3">
      <c r="B6366" t="s">
        <v>197</v>
      </c>
      <c r="C6366" t="str">
        <f>IF(ISNUMBER(FIND(B6366,'Full TS'!$R$2)),"YES","N/A")</f>
        <v>N/A</v>
      </c>
    </row>
    <row r="6367" spans="2:3" x14ac:dyDescent="0.3">
      <c r="B6367" t="s">
        <v>198</v>
      </c>
      <c r="C6367" t="str">
        <f>IF(ISNUMBER(FIND(B6367,'Full TS'!$R$2)),"YES","N/A")</f>
        <v>N/A</v>
      </c>
    </row>
    <row r="6368" spans="2:3" x14ac:dyDescent="0.3">
      <c r="B6368" t="s">
        <v>199</v>
      </c>
      <c r="C6368" t="str">
        <f>IF(ISNUMBER(FIND(B6368,'Full TS'!$R$2)),"YES","N/A")</f>
        <v>N/A</v>
      </c>
    </row>
    <row r="6369" spans="2:3" x14ac:dyDescent="0.3">
      <c r="B6369" t="s">
        <v>200</v>
      </c>
      <c r="C6369" t="str">
        <f>IF(ISNUMBER(FIND(B6369,'Full TS'!$R$2)),"YES","N/A")</f>
        <v>N/A</v>
      </c>
    </row>
    <row r="6370" spans="2:3" x14ac:dyDescent="0.3">
      <c r="B6370" t="s">
        <v>201</v>
      </c>
      <c r="C6370" t="str">
        <f>IF(ISNUMBER(FIND(B6370,'Full TS'!$R$2)),"YES","N/A")</f>
        <v>N/A</v>
      </c>
    </row>
    <row r="6371" spans="2:3" x14ac:dyDescent="0.3">
      <c r="B6371" t="s">
        <v>202</v>
      </c>
      <c r="C6371" t="str">
        <f>IF(ISNUMBER(FIND(B6371,'Full TS'!$R$2)),"YES","N/A")</f>
        <v>N/A</v>
      </c>
    </row>
    <row r="6372" spans="2:3" x14ac:dyDescent="0.3">
      <c r="B6372" t="s">
        <v>203</v>
      </c>
      <c r="C6372" t="str">
        <f>IF(ISNUMBER(FIND(B6372,'Full TS'!$R$2)),"YES","N/A")</f>
        <v>N/A</v>
      </c>
    </row>
    <row r="6373" spans="2:3" x14ac:dyDescent="0.3">
      <c r="B6373" t="s">
        <v>204</v>
      </c>
      <c r="C6373" t="str">
        <f>IF(ISNUMBER(FIND(B6373,'Full TS'!$R$2)),"YES","N/A")</f>
        <v>N/A</v>
      </c>
    </row>
    <row r="6374" spans="2:3" x14ac:dyDescent="0.3">
      <c r="B6374" t="s">
        <v>205</v>
      </c>
      <c r="C6374" t="str">
        <f>IF(ISNUMBER(FIND(B6374,'Full TS'!$R$2)),"YES","N/A")</f>
        <v>N/A</v>
      </c>
    </row>
    <row r="6375" spans="2:3" x14ac:dyDescent="0.3">
      <c r="B6375" t="s">
        <v>206</v>
      </c>
      <c r="C6375" t="str">
        <f>IF(ISNUMBER(FIND(B6375,'Full TS'!$R$2)),"YES","N/A")</f>
        <v>N/A</v>
      </c>
    </row>
    <row r="6376" spans="2:3" x14ac:dyDescent="0.3">
      <c r="B6376" t="s">
        <v>207</v>
      </c>
      <c r="C6376" t="str">
        <f>IF(ISNUMBER(FIND(B6376,'Full TS'!$R$2)),"YES","N/A")</f>
        <v>N/A</v>
      </c>
    </row>
    <row r="6377" spans="2:3" x14ac:dyDescent="0.3">
      <c r="B6377" t="s">
        <v>208</v>
      </c>
      <c r="C6377" t="str">
        <f>IF(ISNUMBER(FIND(B6377,'Full TS'!$R$2)),"YES","N/A")</f>
        <v>N/A</v>
      </c>
    </row>
    <row r="6378" spans="2:3" x14ac:dyDescent="0.3">
      <c r="B6378" t="s">
        <v>209</v>
      </c>
      <c r="C6378" t="str">
        <f>IF(ISNUMBER(FIND(B6378,'Full TS'!$R$2)),"YES","N/A")</f>
        <v>N/A</v>
      </c>
    </row>
    <row r="6379" spans="2:3" x14ac:dyDescent="0.3">
      <c r="B6379" t="s">
        <v>210</v>
      </c>
      <c r="C6379" t="str">
        <f>IF(ISNUMBER(FIND(B6379,'Full TS'!$R$2)),"YES","N/A")</f>
        <v>N/A</v>
      </c>
    </row>
    <row r="6380" spans="2:3" x14ac:dyDescent="0.3">
      <c r="B6380" t="s">
        <v>211</v>
      </c>
      <c r="C6380" t="str">
        <f>IF(ISNUMBER(FIND(B6380,'Full TS'!$R$2)),"YES","N/A")</f>
        <v>N/A</v>
      </c>
    </row>
    <row r="6381" spans="2:3" x14ac:dyDescent="0.3">
      <c r="B6381" t="s">
        <v>199</v>
      </c>
      <c r="C6381" t="str">
        <f>IF(ISNUMBER(FIND(B6381,'Full TS'!$R$2)),"YES","N/A")</f>
        <v>N/A</v>
      </c>
    </row>
    <row r="6382" spans="2:3" x14ac:dyDescent="0.3">
      <c r="B6382" t="s">
        <v>212</v>
      </c>
      <c r="C6382" t="str">
        <f>IF(ISNUMBER(FIND(B6382,'Full TS'!$R$2)),"YES","N/A")</f>
        <v>N/A</v>
      </c>
    </row>
    <row r="6383" spans="2:3" x14ac:dyDescent="0.3">
      <c r="B6383" t="s">
        <v>213</v>
      </c>
      <c r="C6383" t="str">
        <f>IF(ISNUMBER(FIND(B6383,'Full TS'!$R$2)),"YES","N/A")</f>
        <v>N/A</v>
      </c>
    </row>
    <row r="6384" spans="2:3" x14ac:dyDescent="0.3">
      <c r="B6384" t="s">
        <v>214</v>
      </c>
      <c r="C6384" t="str">
        <f>IF(ISNUMBER(FIND(B6384,'Full TS'!$R$2)),"YES","N/A")</f>
        <v>N/A</v>
      </c>
    </row>
    <row r="6385" spans="2:3" x14ac:dyDescent="0.3">
      <c r="B6385" t="s">
        <v>215</v>
      </c>
      <c r="C6385" t="str">
        <f>IF(ISNUMBER(FIND(B6385,'Full TS'!$R$2)),"YES","N/A")</f>
        <v>N/A</v>
      </c>
    </row>
    <row r="6386" spans="2:3" x14ac:dyDescent="0.3">
      <c r="B6386" t="s">
        <v>216</v>
      </c>
      <c r="C6386" t="str">
        <f>IF(ISNUMBER(FIND(B6386,'Full TS'!$R$2)),"YES","N/A")</f>
        <v>N/A</v>
      </c>
    </row>
    <row r="6387" spans="2:3" x14ac:dyDescent="0.3">
      <c r="B6387" t="s">
        <v>217</v>
      </c>
      <c r="C6387" t="str">
        <f>IF(ISNUMBER(FIND(B6387,'Full TS'!$R$2)),"YES","N/A")</f>
        <v>N/A</v>
      </c>
    </row>
    <row r="6388" spans="2:3" x14ac:dyDescent="0.3">
      <c r="B6388" t="s">
        <v>218</v>
      </c>
      <c r="C6388" t="str">
        <f>IF(ISNUMBER(FIND(B6388,'Full TS'!$R$2)),"YES","N/A")</f>
        <v>N/A</v>
      </c>
    </row>
    <row r="6389" spans="2:3" x14ac:dyDescent="0.3">
      <c r="B6389" t="s">
        <v>219</v>
      </c>
      <c r="C6389" t="str">
        <f>IF(ISNUMBER(FIND(B6389,'Full TS'!$R$2)),"YES","N/A")</f>
        <v>N/A</v>
      </c>
    </row>
    <row r="6390" spans="2:3" x14ac:dyDescent="0.3">
      <c r="B6390" t="s">
        <v>220</v>
      </c>
      <c r="C6390" t="str">
        <f>IF(ISNUMBER(FIND(B6390,'Full TS'!$R$2)),"YES","N/A")</f>
        <v>N/A</v>
      </c>
    </row>
    <row r="6391" spans="2:3" x14ac:dyDescent="0.3">
      <c r="B6391" t="s">
        <v>221</v>
      </c>
      <c r="C6391" t="str">
        <f>IF(ISNUMBER(FIND(B6391,'Full TS'!$R$2)),"YES","N/A")</f>
        <v>N/A</v>
      </c>
    </row>
    <row r="6392" spans="2:3" x14ac:dyDescent="0.3">
      <c r="B6392" t="s">
        <v>222</v>
      </c>
      <c r="C6392" t="str">
        <f>IF(ISNUMBER(FIND(B6392,'Full TS'!$R$2)),"YES","N/A")</f>
        <v>N/A</v>
      </c>
    </row>
    <row r="6393" spans="2:3" x14ac:dyDescent="0.3">
      <c r="B6393" t="s">
        <v>223</v>
      </c>
      <c r="C6393" t="str">
        <f>IF(ISNUMBER(FIND(B6393,'Full TS'!$R$2)),"YES","N/A")</f>
        <v>N/A</v>
      </c>
    </row>
    <row r="6394" spans="2:3" x14ac:dyDescent="0.3">
      <c r="B6394" t="s">
        <v>224</v>
      </c>
      <c r="C6394" t="str">
        <f>IF(ISNUMBER(FIND(B6394,'Full TS'!$R$2)),"YES","N/A")</f>
        <v>N/A</v>
      </c>
    </row>
    <row r="6395" spans="2:3" x14ac:dyDescent="0.3">
      <c r="B6395" t="s">
        <v>225</v>
      </c>
      <c r="C6395" t="str">
        <f>IF(ISNUMBER(FIND(B6395,'Full TS'!$R$2)),"YES","N/A")</f>
        <v>N/A</v>
      </c>
    </row>
    <row r="6396" spans="2:3" x14ac:dyDescent="0.3">
      <c r="B6396" t="s">
        <v>226</v>
      </c>
      <c r="C6396" t="str">
        <f>IF(ISNUMBER(FIND(B6396,'Full TS'!$R$2)),"YES","N/A")</f>
        <v>N/A</v>
      </c>
    </row>
    <row r="6399" spans="2:3" x14ac:dyDescent="0.3">
      <c r="B6399" t="s">
        <v>182</v>
      </c>
      <c r="C6399" t="s">
        <v>183</v>
      </c>
    </row>
    <row r="6400" spans="2:3" x14ac:dyDescent="0.3">
      <c r="B6400" t="s">
        <v>184</v>
      </c>
      <c r="C6400" t="str">
        <f>IF(ISNUMBER(FIND(B6400,'Full TS'!$R$2)),"YES","N/A")</f>
        <v>N/A</v>
      </c>
    </row>
    <row r="6401" spans="2:3" x14ac:dyDescent="0.3">
      <c r="B6401" t="s">
        <v>185</v>
      </c>
      <c r="C6401" t="str">
        <f>IF(ISNUMBER(FIND(B6401,'Full TS'!$R$2)),"YES","N/A")</f>
        <v>N/A</v>
      </c>
    </row>
    <row r="6402" spans="2:3" x14ac:dyDescent="0.3">
      <c r="B6402" t="s">
        <v>186</v>
      </c>
      <c r="C6402" t="str">
        <f>IF(ISNUMBER(FIND(B6402,'Full TS'!$R$2)),"YES","N/A")</f>
        <v>N/A</v>
      </c>
    </row>
    <row r="6403" spans="2:3" x14ac:dyDescent="0.3">
      <c r="B6403" t="s">
        <v>187</v>
      </c>
      <c r="C6403" t="str">
        <f>IF(ISNUMBER(FIND(B6403,'Full TS'!$R$2)),"YES","N/A")</f>
        <v>N/A</v>
      </c>
    </row>
    <row r="6404" spans="2:3" x14ac:dyDescent="0.3">
      <c r="B6404" t="s">
        <v>188</v>
      </c>
      <c r="C6404" t="str">
        <f>IF(ISNUMBER(FIND(B6404,'Full TS'!$R$2)),"YES","N/A")</f>
        <v>N/A</v>
      </c>
    </row>
    <row r="6405" spans="2:3" x14ac:dyDescent="0.3">
      <c r="B6405" t="s">
        <v>189</v>
      </c>
      <c r="C6405" t="str">
        <f>IF(ISNUMBER(FIND(B6405,'Full TS'!$R$2)),"YES","N/A")</f>
        <v>N/A</v>
      </c>
    </row>
    <row r="6406" spans="2:3" x14ac:dyDescent="0.3">
      <c r="B6406" t="s">
        <v>190</v>
      </c>
      <c r="C6406" t="str">
        <f>IF(ISNUMBER(FIND(B6406,'Full TS'!$R$2)),"YES","N/A")</f>
        <v>N/A</v>
      </c>
    </row>
    <row r="6407" spans="2:3" x14ac:dyDescent="0.3">
      <c r="B6407" t="s">
        <v>191</v>
      </c>
      <c r="C6407" t="str">
        <f>IF(ISNUMBER(FIND(B6407,'Full TS'!$R$2)),"YES","N/A")</f>
        <v>N/A</v>
      </c>
    </row>
    <row r="6408" spans="2:3" x14ac:dyDescent="0.3">
      <c r="B6408" t="s">
        <v>192</v>
      </c>
      <c r="C6408" t="str">
        <f>IF(ISNUMBER(FIND(B6408,'Full TS'!$R$2)),"YES","N/A")</f>
        <v>N/A</v>
      </c>
    </row>
    <row r="6409" spans="2:3" x14ac:dyDescent="0.3">
      <c r="B6409" t="s">
        <v>193</v>
      </c>
      <c r="C6409" t="str">
        <f>IF(ISNUMBER(FIND(B6409,'Full TS'!$R$2)),"YES","N/A")</f>
        <v>N/A</v>
      </c>
    </row>
    <row r="6410" spans="2:3" x14ac:dyDescent="0.3">
      <c r="B6410" t="s">
        <v>194</v>
      </c>
      <c r="C6410" t="str">
        <f>IF(ISNUMBER(FIND(B6410,'Full TS'!$R$2)),"YES","N/A")</f>
        <v>N/A</v>
      </c>
    </row>
    <row r="6411" spans="2:3" x14ac:dyDescent="0.3">
      <c r="B6411" t="s">
        <v>195</v>
      </c>
      <c r="C6411" t="str">
        <f>IF(ISNUMBER(FIND(B6411,'Full TS'!$R$2)),"YES","N/A")</f>
        <v>N/A</v>
      </c>
    </row>
    <row r="6412" spans="2:3" x14ac:dyDescent="0.3">
      <c r="B6412" t="s">
        <v>196</v>
      </c>
      <c r="C6412" t="str">
        <f>IF(ISNUMBER(FIND(B6412,'Full TS'!$R$2)),"YES","N/A")</f>
        <v>N/A</v>
      </c>
    </row>
    <row r="6413" spans="2:3" x14ac:dyDescent="0.3">
      <c r="B6413" t="s">
        <v>197</v>
      </c>
      <c r="C6413" t="str">
        <f>IF(ISNUMBER(FIND(B6413,'Full TS'!$R$2)),"YES","N/A")</f>
        <v>N/A</v>
      </c>
    </row>
    <row r="6414" spans="2:3" x14ac:dyDescent="0.3">
      <c r="B6414" t="s">
        <v>198</v>
      </c>
      <c r="C6414" t="str">
        <f>IF(ISNUMBER(FIND(B6414,'Full TS'!$R$2)),"YES","N/A")</f>
        <v>N/A</v>
      </c>
    </row>
    <row r="6415" spans="2:3" x14ac:dyDescent="0.3">
      <c r="B6415" t="s">
        <v>199</v>
      </c>
      <c r="C6415" t="str">
        <f>IF(ISNUMBER(FIND(B6415,'Full TS'!$R$2)),"YES","N/A")</f>
        <v>N/A</v>
      </c>
    </row>
    <row r="6416" spans="2:3" x14ac:dyDescent="0.3">
      <c r="B6416" t="s">
        <v>200</v>
      </c>
      <c r="C6416" t="str">
        <f>IF(ISNUMBER(FIND(B6416,'Full TS'!$R$2)),"YES","N/A")</f>
        <v>N/A</v>
      </c>
    </row>
    <row r="6417" spans="2:3" x14ac:dyDescent="0.3">
      <c r="B6417" t="s">
        <v>201</v>
      </c>
      <c r="C6417" t="str">
        <f>IF(ISNUMBER(FIND(B6417,'Full TS'!$R$2)),"YES","N/A")</f>
        <v>N/A</v>
      </c>
    </row>
    <row r="6418" spans="2:3" x14ac:dyDescent="0.3">
      <c r="B6418" t="s">
        <v>202</v>
      </c>
      <c r="C6418" t="str">
        <f>IF(ISNUMBER(FIND(B6418,'Full TS'!$R$2)),"YES","N/A")</f>
        <v>N/A</v>
      </c>
    </row>
    <row r="6419" spans="2:3" x14ac:dyDescent="0.3">
      <c r="B6419" t="s">
        <v>203</v>
      </c>
      <c r="C6419" t="str">
        <f>IF(ISNUMBER(FIND(B6419,'Full TS'!$R$2)),"YES","N/A")</f>
        <v>N/A</v>
      </c>
    </row>
    <row r="6420" spans="2:3" x14ac:dyDescent="0.3">
      <c r="B6420" t="s">
        <v>204</v>
      </c>
      <c r="C6420" t="str">
        <f>IF(ISNUMBER(FIND(B6420,'Full TS'!$R$2)),"YES","N/A")</f>
        <v>N/A</v>
      </c>
    </row>
    <row r="6421" spans="2:3" x14ac:dyDescent="0.3">
      <c r="B6421" t="s">
        <v>205</v>
      </c>
      <c r="C6421" t="str">
        <f>IF(ISNUMBER(FIND(B6421,'Full TS'!$R$2)),"YES","N/A")</f>
        <v>N/A</v>
      </c>
    </row>
    <row r="6422" spans="2:3" x14ac:dyDescent="0.3">
      <c r="B6422" t="s">
        <v>206</v>
      </c>
      <c r="C6422" t="str">
        <f>IF(ISNUMBER(FIND(B6422,'Full TS'!$R$2)),"YES","N/A")</f>
        <v>N/A</v>
      </c>
    </row>
    <row r="6423" spans="2:3" x14ac:dyDescent="0.3">
      <c r="B6423" t="s">
        <v>207</v>
      </c>
      <c r="C6423" t="str">
        <f>IF(ISNUMBER(FIND(B6423,'Full TS'!$R$2)),"YES","N/A")</f>
        <v>N/A</v>
      </c>
    </row>
    <row r="6424" spans="2:3" x14ac:dyDescent="0.3">
      <c r="B6424" t="s">
        <v>208</v>
      </c>
      <c r="C6424" t="str">
        <f>IF(ISNUMBER(FIND(B6424,'Full TS'!$R$2)),"YES","N/A")</f>
        <v>N/A</v>
      </c>
    </row>
    <row r="6425" spans="2:3" x14ac:dyDescent="0.3">
      <c r="B6425" t="s">
        <v>209</v>
      </c>
      <c r="C6425" t="str">
        <f>IF(ISNUMBER(FIND(B6425,'Full TS'!$R$2)),"YES","N/A")</f>
        <v>N/A</v>
      </c>
    </row>
    <row r="6426" spans="2:3" x14ac:dyDescent="0.3">
      <c r="B6426" t="s">
        <v>210</v>
      </c>
      <c r="C6426" t="str">
        <f>IF(ISNUMBER(FIND(B6426,'Full TS'!$R$2)),"YES","N/A")</f>
        <v>N/A</v>
      </c>
    </row>
    <row r="6427" spans="2:3" x14ac:dyDescent="0.3">
      <c r="B6427" t="s">
        <v>211</v>
      </c>
      <c r="C6427" t="str">
        <f>IF(ISNUMBER(FIND(B6427,'Full TS'!$R$2)),"YES","N/A")</f>
        <v>N/A</v>
      </c>
    </row>
    <row r="6428" spans="2:3" x14ac:dyDescent="0.3">
      <c r="B6428" t="s">
        <v>199</v>
      </c>
      <c r="C6428" t="str">
        <f>IF(ISNUMBER(FIND(B6428,'Full TS'!$R$2)),"YES","N/A")</f>
        <v>N/A</v>
      </c>
    </row>
    <row r="6429" spans="2:3" x14ac:dyDescent="0.3">
      <c r="B6429" t="s">
        <v>212</v>
      </c>
      <c r="C6429" t="str">
        <f>IF(ISNUMBER(FIND(B6429,'Full TS'!$R$2)),"YES","N/A")</f>
        <v>N/A</v>
      </c>
    </row>
    <row r="6430" spans="2:3" x14ac:dyDescent="0.3">
      <c r="B6430" t="s">
        <v>213</v>
      </c>
      <c r="C6430" t="str">
        <f>IF(ISNUMBER(FIND(B6430,'Full TS'!$R$2)),"YES","N/A")</f>
        <v>N/A</v>
      </c>
    </row>
    <row r="6431" spans="2:3" x14ac:dyDescent="0.3">
      <c r="B6431" t="s">
        <v>214</v>
      </c>
      <c r="C6431" t="str">
        <f>IF(ISNUMBER(FIND(B6431,'Full TS'!$R$2)),"YES","N/A")</f>
        <v>N/A</v>
      </c>
    </row>
    <row r="6432" spans="2:3" x14ac:dyDescent="0.3">
      <c r="B6432" t="s">
        <v>215</v>
      </c>
      <c r="C6432" t="str">
        <f>IF(ISNUMBER(FIND(B6432,'Full TS'!$R$2)),"YES","N/A")</f>
        <v>N/A</v>
      </c>
    </row>
    <row r="6433" spans="2:3" x14ac:dyDescent="0.3">
      <c r="B6433" t="s">
        <v>216</v>
      </c>
      <c r="C6433" t="str">
        <f>IF(ISNUMBER(FIND(B6433,'Full TS'!$R$2)),"YES","N/A")</f>
        <v>N/A</v>
      </c>
    </row>
    <row r="6434" spans="2:3" x14ac:dyDescent="0.3">
      <c r="B6434" t="s">
        <v>217</v>
      </c>
      <c r="C6434" t="str">
        <f>IF(ISNUMBER(FIND(B6434,'Full TS'!$R$2)),"YES","N/A")</f>
        <v>N/A</v>
      </c>
    </row>
    <row r="6435" spans="2:3" x14ac:dyDescent="0.3">
      <c r="B6435" t="s">
        <v>218</v>
      </c>
      <c r="C6435" t="str">
        <f>IF(ISNUMBER(FIND(B6435,'Full TS'!$R$2)),"YES","N/A")</f>
        <v>N/A</v>
      </c>
    </row>
    <row r="6436" spans="2:3" x14ac:dyDescent="0.3">
      <c r="B6436" t="s">
        <v>219</v>
      </c>
      <c r="C6436" t="str">
        <f>IF(ISNUMBER(FIND(B6436,'Full TS'!$R$2)),"YES","N/A")</f>
        <v>N/A</v>
      </c>
    </row>
    <row r="6437" spans="2:3" x14ac:dyDescent="0.3">
      <c r="B6437" t="s">
        <v>220</v>
      </c>
      <c r="C6437" t="str">
        <f>IF(ISNUMBER(FIND(B6437,'Full TS'!$R$2)),"YES","N/A")</f>
        <v>N/A</v>
      </c>
    </row>
    <row r="6438" spans="2:3" x14ac:dyDescent="0.3">
      <c r="B6438" t="s">
        <v>221</v>
      </c>
      <c r="C6438" t="str">
        <f>IF(ISNUMBER(FIND(B6438,'Full TS'!$R$2)),"YES","N/A")</f>
        <v>N/A</v>
      </c>
    </row>
    <row r="6439" spans="2:3" x14ac:dyDescent="0.3">
      <c r="B6439" t="s">
        <v>222</v>
      </c>
      <c r="C6439" t="str">
        <f>IF(ISNUMBER(FIND(B6439,'Full TS'!$R$2)),"YES","N/A")</f>
        <v>N/A</v>
      </c>
    </row>
    <row r="6440" spans="2:3" x14ac:dyDescent="0.3">
      <c r="B6440" t="s">
        <v>223</v>
      </c>
      <c r="C6440" t="str">
        <f>IF(ISNUMBER(FIND(B6440,'Full TS'!$R$2)),"YES","N/A")</f>
        <v>N/A</v>
      </c>
    </row>
    <row r="6441" spans="2:3" x14ac:dyDescent="0.3">
      <c r="B6441" t="s">
        <v>224</v>
      </c>
      <c r="C6441" t="str">
        <f>IF(ISNUMBER(FIND(B6441,'Full TS'!$R$2)),"YES","N/A")</f>
        <v>N/A</v>
      </c>
    </row>
    <row r="6442" spans="2:3" x14ac:dyDescent="0.3">
      <c r="B6442" t="s">
        <v>225</v>
      </c>
      <c r="C6442" t="str">
        <f>IF(ISNUMBER(FIND(B6442,'Full TS'!$R$2)),"YES","N/A")</f>
        <v>N/A</v>
      </c>
    </row>
    <row r="6443" spans="2:3" x14ac:dyDescent="0.3">
      <c r="B6443" t="s">
        <v>226</v>
      </c>
      <c r="C6443" t="str">
        <f>IF(ISNUMBER(FIND(B6443,'Full TS'!$R$2)),"YES","N/A")</f>
        <v>N/A</v>
      </c>
    </row>
    <row r="6446" spans="2:3" x14ac:dyDescent="0.3">
      <c r="B6446" t="s">
        <v>182</v>
      </c>
      <c r="C6446" t="s">
        <v>183</v>
      </c>
    </row>
    <row r="6447" spans="2:3" x14ac:dyDescent="0.3">
      <c r="B6447" t="s">
        <v>184</v>
      </c>
      <c r="C6447" t="str">
        <f>IF(ISNUMBER(FIND(B6447,'Full TS'!$R$2)),"YES","N/A")</f>
        <v>N/A</v>
      </c>
    </row>
    <row r="6448" spans="2:3" x14ac:dyDescent="0.3">
      <c r="B6448" t="s">
        <v>185</v>
      </c>
      <c r="C6448" t="str">
        <f>IF(ISNUMBER(FIND(B6448,'Full TS'!$R$2)),"YES","N/A")</f>
        <v>N/A</v>
      </c>
    </row>
    <row r="6449" spans="2:3" x14ac:dyDescent="0.3">
      <c r="B6449" t="s">
        <v>186</v>
      </c>
      <c r="C6449" t="str">
        <f>IF(ISNUMBER(FIND(B6449,'Full TS'!$R$2)),"YES","N/A")</f>
        <v>N/A</v>
      </c>
    </row>
    <row r="6450" spans="2:3" x14ac:dyDescent="0.3">
      <c r="B6450" t="s">
        <v>187</v>
      </c>
      <c r="C6450" t="str">
        <f>IF(ISNUMBER(FIND(B6450,'Full TS'!$R$2)),"YES","N/A")</f>
        <v>N/A</v>
      </c>
    </row>
    <row r="6451" spans="2:3" x14ac:dyDescent="0.3">
      <c r="B6451" t="s">
        <v>188</v>
      </c>
      <c r="C6451" t="str">
        <f>IF(ISNUMBER(FIND(B6451,'Full TS'!$R$2)),"YES","N/A")</f>
        <v>N/A</v>
      </c>
    </row>
    <row r="6452" spans="2:3" x14ac:dyDescent="0.3">
      <c r="B6452" t="s">
        <v>189</v>
      </c>
      <c r="C6452" t="str">
        <f>IF(ISNUMBER(FIND(B6452,'Full TS'!$R$2)),"YES","N/A")</f>
        <v>N/A</v>
      </c>
    </row>
    <row r="6453" spans="2:3" x14ac:dyDescent="0.3">
      <c r="B6453" t="s">
        <v>190</v>
      </c>
      <c r="C6453" t="str">
        <f>IF(ISNUMBER(FIND(B6453,'Full TS'!$R$2)),"YES","N/A")</f>
        <v>N/A</v>
      </c>
    </row>
    <row r="6454" spans="2:3" x14ac:dyDescent="0.3">
      <c r="B6454" t="s">
        <v>191</v>
      </c>
      <c r="C6454" t="str">
        <f>IF(ISNUMBER(FIND(B6454,'Full TS'!$R$2)),"YES","N/A")</f>
        <v>N/A</v>
      </c>
    </row>
    <row r="6455" spans="2:3" x14ac:dyDescent="0.3">
      <c r="B6455" t="s">
        <v>192</v>
      </c>
      <c r="C6455" t="str">
        <f>IF(ISNUMBER(FIND(B6455,'Full TS'!$R$2)),"YES","N/A")</f>
        <v>N/A</v>
      </c>
    </row>
    <row r="6456" spans="2:3" x14ac:dyDescent="0.3">
      <c r="B6456" t="s">
        <v>193</v>
      </c>
      <c r="C6456" t="str">
        <f>IF(ISNUMBER(FIND(B6456,'Full TS'!$R$2)),"YES","N/A")</f>
        <v>N/A</v>
      </c>
    </row>
    <row r="6457" spans="2:3" x14ac:dyDescent="0.3">
      <c r="B6457" t="s">
        <v>194</v>
      </c>
      <c r="C6457" t="str">
        <f>IF(ISNUMBER(FIND(B6457,'Full TS'!$R$2)),"YES","N/A")</f>
        <v>N/A</v>
      </c>
    </row>
    <row r="6458" spans="2:3" x14ac:dyDescent="0.3">
      <c r="B6458" t="s">
        <v>195</v>
      </c>
      <c r="C6458" t="str">
        <f>IF(ISNUMBER(FIND(B6458,'Full TS'!$R$2)),"YES","N/A")</f>
        <v>N/A</v>
      </c>
    </row>
    <row r="6459" spans="2:3" x14ac:dyDescent="0.3">
      <c r="B6459" t="s">
        <v>196</v>
      </c>
      <c r="C6459" t="str">
        <f>IF(ISNUMBER(FIND(B6459,'Full TS'!$R$2)),"YES","N/A")</f>
        <v>N/A</v>
      </c>
    </row>
    <row r="6460" spans="2:3" x14ac:dyDescent="0.3">
      <c r="B6460" t="s">
        <v>197</v>
      </c>
      <c r="C6460" t="str">
        <f>IF(ISNUMBER(FIND(B6460,'Full TS'!$R$2)),"YES","N/A")</f>
        <v>N/A</v>
      </c>
    </row>
    <row r="6461" spans="2:3" x14ac:dyDescent="0.3">
      <c r="B6461" t="s">
        <v>198</v>
      </c>
      <c r="C6461" t="str">
        <f>IF(ISNUMBER(FIND(B6461,'Full TS'!$R$2)),"YES","N/A")</f>
        <v>N/A</v>
      </c>
    </row>
    <row r="6462" spans="2:3" x14ac:dyDescent="0.3">
      <c r="B6462" t="s">
        <v>199</v>
      </c>
      <c r="C6462" t="str">
        <f>IF(ISNUMBER(FIND(B6462,'Full TS'!$R$2)),"YES","N/A")</f>
        <v>N/A</v>
      </c>
    </row>
    <row r="6463" spans="2:3" x14ac:dyDescent="0.3">
      <c r="B6463" t="s">
        <v>200</v>
      </c>
      <c r="C6463" t="str">
        <f>IF(ISNUMBER(FIND(B6463,'Full TS'!$R$2)),"YES","N/A")</f>
        <v>N/A</v>
      </c>
    </row>
    <row r="6464" spans="2:3" x14ac:dyDescent="0.3">
      <c r="B6464" t="s">
        <v>201</v>
      </c>
      <c r="C6464" t="str">
        <f>IF(ISNUMBER(FIND(B6464,'Full TS'!$R$2)),"YES","N/A")</f>
        <v>N/A</v>
      </c>
    </row>
    <row r="6465" spans="2:3" x14ac:dyDescent="0.3">
      <c r="B6465" t="s">
        <v>202</v>
      </c>
      <c r="C6465" t="str">
        <f>IF(ISNUMBER(FIND(B6465,'Full TS'!$R$2)),"YES","N/A")</f>
        <v>N/A</v>
      </c>
    </row>
    <row r="6466" spans="2:3" x14ac:dyDescent="0.3">
      <c r="B6466" t="s">
        <v>203</v>
      </c>
      <c r="C6466" t="str">
        <f>IF(ISNUMBER(FIND(B6466,'Full TS'!$R$2)),"YES","N/A")</f>
        <v>N/A</v>
      </c>
    </row>
    <row r="6467" spans="2:3" x14ac:dyDescent="0.3">
      <c r="B6467" t="s">
        <v>204</v>
      </c>
      <c r="C6467" t="str">
        <f>IF(ISNUMBER(FIND(B6467,'Full TS'!$R$2)),"YES","N/A")</f>
        <v>N/A</v>
      </c>
    </row>
    <row r="6468" spans="2:3" x14ac:dyDescent="0.3">
      <c r="B6468" t="s">
        <v>205</v>
      </c>
      <c r="C6468" t="str">
        <f>IF(ISNUMBER(FIND(B6468,'Full TS'!$R$2)),"YES","N/A")</f>
        <v>N/A</v>
      </c>
    </row>
    <row r="6469" spans="2:3" x14ac:dyDescent="0.3">
      <c r="B6469" t="s">
        <v>206</v>
      </c>
      <c r="C6469" t="str">
        <f>IF(ISNUMBER(FIND(B6469,'Full TS'!$R$2)),"YES","N/A")</f>
        <v>N/A</v>
      </c>
    </row>
    <row r="6470" spans="2:3" x14ac:dyDescent="0.3">
      <c r="B6470" t="s">
        <v>207</v>
      </c>
      <c r="C6470" t="str">
        <f>IF(ISNUMBER(FIND(B6470,'Full TS'!$R$2)),"YES","N/A")</f>
        <v>N/A</v>
      </c>
    </row>
    <row r="6471" spans="2:3" x14ac:dyDescent="0.3">
      <c r="B6471" t="s">
        <v>208</v>
      </c>
      <c r="C6471" t="str">
        <f>IF(ISNUMBER(FIND(B6471,'Full TS'!$R$2)),"YES","N/A")</f>
        <v>N/A</v>
      </c>
    </row>
    <row r="6472" spans="2:3" x14ac:dyDescent="0.3">
      <c r="B6472" t="s">
        <v>209</v>
      </c>
      <c r="C6472" t="str">
        <f>IF(ISNUMBER(FIND(B6472,'Full TS'!$R$2)),"YES","N/A")</f>
        <v>N/A</v>
      </c>
    </row>
    <row r="6473" spans="2:3" x14ac:dyDescent="0.3">
      <c r="B6473" t="s">
        <v>210</v>
      </c>
      <c r="C6473" t="str">
        <f>IF(ISNUMBER(FIND(B6473,'Full TS'!$R$2)),"YES","N/A")</f>
        <v>N/A</v>
      </c>
    </row>
    <row r="6474" spans="2:3" x14ac:dyDescent="0.3">
      <c r="B6474" t="s">
        <v>211</v>
      </c>
      <c r="C6474" t="str">
        <f>IF(ISNUMBER(FIND(B6474,'Full TS'!$R$2)),"YES","N/A")</f>
        <v>N/A</v>
      </c>
    </row>
    <row r="6475" spans="2:3" x14ac:dyDescent="0.3">
      <c r="B6475" t="s">
        <v>199</v>
      </c>
      <c r="C6475" t="str">
        <f>IF(ISNUMBER(FIND(B6475,'Full TS'!$R$2)),"YES","N/A")</f>
        <v>N/A</v>
      </c>
    </row>
    <row r="6476" spans="2:3" x14ac:dyDescent="0.3">
      <c r="B6476" t="s">
        <v>212</v>
      </c>
      <c r="C6476" t="str">
        <f>IF(ISNUMBER(FIND(B6476,'Full TS'!$R$2)),"YES","N/A")</f>
        <v>N/A</v>
      </c>
    </row>
    <row r="6477" spans="2:3" x14ac:dyDescent="0.3">
      <c r="B6477" t="s">
        <v>213</v>
      </c>
      <c r="C6477" t="str">
        <f>IF(ISNUMBER(FIND(B6477,'Full TS'!$R$2)),"YES","N/A")</f>
        <v>N/A</v>
      </c>
    </row>
    <row r="6478" spans="2:3" x14ac:dyDescent="0.3">
      <c r="B6478" t="s">
        <v>214</v>
      </c>
      <c r="C6478" t="str">
        <f>IF(ISNUMBER(FIND(B6478,'Full TS'!$R$2)),"YES","N/A")</f>
        <v>N/A</v>
      </c>
    </row>
    <row r="6479" spans="2:3" x14ac:dyDescent="0.3">
      <c r="B6479" t="s">
        <v>215</v>
      </c>
      <c r="C6479" t="str">
        <f>IF(ISNUMBER(FIND(B6479,'Full TS'!$R$2)),"YES","N/A")</f>
        <v>N/A</v>
      </c>
    </row>
    <row r="6480" spans="2:3" x14ac:dyDescent="0.3">
      <c r="B6480" t="s">
        <v>216</v>
      </c>
      <c r="C6480" t="str">
        <f>IF(ISNUMBER(FIND(B6480,'Full TS'!$R$2)),"YES","N/A")</f>
        <v>N/A</v>
      </c>
    </row>
    <row r="6481" spans="2:3" x14ac:dyDescent="0.3">
      <c r="B6481" t="s">
        <v>217</v>
      </c>
      <c r="C6481" t="str">
        <f>IF(ISNUMBER(FIND(B6481,'Full TS'!$R$2)),"YES","N/A")</f>
        <v>N/A</v>
      </c>
    </row>
    <row r="6482" spans="2:3" x14ac:dyDescent="0.3">
      <c r="B6482" t="s">
        <v>218</v>
      </c>
      <c r="C6482" t="str">
        <f>IF(ISNUMBER(FIND(B6482,'Full TS'!$R$2)),"YES","N/A")</f>
        <v>N/A</v>
      </c>
    </row>
    <row r="6483" spans="2:3" x14ac:dyDescent="0.3">
      <c r="B6483" t="s">
        <v>219</v>
      </c>
      <c r="C6483" t="str">
        <f>IF(ISNUMBER(FIND(B6483,'Full TS'!$R$2)),"YES","N/A")</f>
        <v>N/A</v>
      </c>
    </row>
    <row r="6484" spans="2:3" x14ac:dyDescent="0.3">
      <c r="B6484" t="s">
        <v>220</v>
      </c>
      <c r="C6484" t="str">
        <f>IF(ISNUMBER(FIND(B6484,'Full TS'!$R$2)),"YES","N/A")</f>
        <v>N/A</v>
      </c>
    </row>
    <row r="6485" spans="2:3" x14ac:dyDescent="0.3">
      <c r="B6485" t="s">
        <v>221</v>
      </c>
      <c r="C6485" t="str">
        <f>IF(ISNUMBER(FIND(B6485,'Full TS'!$R$2)),"YES","N/A")</f>
        <v>N/A</v>
      </c>
    </row>
    <row r="6486" spans="2:3" x14ac:dyDescent="0.3">
      <c r="B6486" t="s">
        <v>222</v>
      </c>
      <c r="C6486" t="str">
        <f>IF(ISNUMBER(FIND(B6486,'Full TS'!$R$2)),"YES","N/A")</f>
        <v>N/A</v>
      </c>
    </row>
    <row r="6487" spans="2:3" x14ac:dyDescent="0.3">
      <c r="B6487" t="s">
        <v>223</v>
      </c>
      <c r="C6487" t="str">
        <f>IF(ISNUMBER(FIND(B6487,'Full TS'!$R$2)),"YES","N/A")</f>
        <v>N/A</v>
      </c>
    </row>
    <row r="6488" spans="2:3" x14ac:dyDescent="0.3">
      <c r="B6488" t="s">
        <v>224</v>
      </c>
      <c r="C6488" t="str">
        <f>IF(ISNUMBER(FIND(B6488,'Full TS'!$R$2)),"YES","N/A")</f>
        <v>N/A</v>
      </c>
    </row>
    <row r="6489" spans="2:3" x14ac:dyDescent="0.3">
      <c r="B6489" t="s">
        <v>225</v>
      </c>
      <c r="C6489" t="str">
        <f>IF(ISNUMBER(FIND(B6489,'Full TS'!$R$2)),"YES","N/A")</f>
        <v>N/A</v>
      </c>
    </row>
    <row r="6490" spans="2:3" x14ac:dyDescent="0.3">
      <c r="B6490" t="s">
        <v>226</v>
      </c>
      <c r="C6490" t="str">
        <f>IF(ISNUMBER(FIND(B6490,'Full TS'!$R$2)),"YES","N/A")</f>
        <v>N/A</v>
      </c>
    </row>
    <row r="6493" spans="2:3" x14ac:dyDescent="0.3">
      <c r="B6493" t="s">
        <v>182</v>
      </c>
      <c r="C6493" t="s">
        <v>183</v>
      </c>
    </row>
    <row r="6494" spans="2:3" x14ac:dyDescent="0.3">
      <c r="B6494" t="s">
        <v>184</v>
      </c>
      <c r="C6494" t="str">
        <f>IF(ISNUMBER(FIND(B6494,'Full TS'!$R$2)),"YES","N/A")</f>
        <v>N/A</v>
      </c>
    </row>
    <row r="6495" spans="2:3" x14ac:dyDescent="0.3">
      <c r="B6495" t="s">
        <v>185</v>
      </c>
      <c r="C6495" t="str">
        <f>IF(ISNUMBER(FIND(B6495,'Full TS'!$R$2)),"YES","N/A")</f>
        <v>N/A</v>
      </c>
    </row>
    <row r="6496" spans="2:3" x14ac:dyDescent="0.3">
      <c r="B6496" t="s">
        <v>186</v>
      </c>
      <c r="C6496" t="str">
        <f>IF(ISNUMBER(FIND(B6496,'Full TS'!$R$2)),"YES","N/A")</f>
        <v>N/A</v>
      </c>
    </row>
    <row r="6497" spans="2:3" x14ac:dyDescent="0.3">
      <c r="B6497" t="s">
        <v>187</v>
      </c>
      <c r="C6497" t="str">
        <f>IF(ISNUMBER(FIND(B6497,'Full TS'!$R$2)),"YES","N/A")</f>
        <v>N/A</v>
      </c>
    </row>
    <row r="6498" spans="2:3" x14ac:dyDescent="0.3">
      <c r="B6498" t="s">
        <v>188</v>
      </c>
      <c r="C6498" t="str">
        <f>IF(ISNUMBER(FIND(B6498,'Full TS'!$R$2)),"YES","N/A")</f>
        <v>N/A</v>
      </c>
    </row>
    <row r="6499" spans="2:3" x14ac:dyDescent="0.3">
      <c r="B6499" t="s">
        <v>189</v>
      </c>
      <c r="C6499" t="str">
        <f>IF(ISNUMBER(FIND(B6499,'Full TS'!$R$2)),"YES","N/A")</f>
        <v>N/A</v>
      </c>
    </row>
    <row r="6500" spans="2:3" x14ac:dyDescent="0.3">
      <c r="B6500" t="s">
        <v>190</v>
      </c>
      <c r="C6500" t="str">
        <f>IF(ISNUMBER(FIND(B6500,'Full TS'!$R$2)),"YES","N/A")</f>
        <v>N/A</v>
      </c>
    </row>
    <row r="6501" spans="2:3" x14ac:dyDescent="0.3">
      <c r="B6501" t="s">
        <v>191</v>
      </c>
      <c r="C6501" t="str">
        <f>IF(ISNUMBER(FIND(B6501,'Full TS'!$R$2)),"YES","N/A")</f>
        <v>N/A</v>
      </c>
    </row>
    <row r="6502" spans="2:3" x14ac:dyDescent="0.3">
      <c r="B6502" t="s">
        <v>192</v>
      </c>
      <c r="C6502" t="str">
        <f>IF(ISNUMBER(FIND(B6502,'Full TS'!$R$2)),"YES","N/A")</f>
        <v>N/A</v>
      </c>
    </row>
    <row r="6503" spans="2:3" x14ac:dyDescent="0.3">
      <c r="B6503" t="s">
        <v>193</v>
      </c>
      <c r="C6503" t="str">
        <f>IF(ISNUMBER(FIND(B6503,'Full TS'!$R$2)),"YES","N/A")</f>
        <v>N/A</v>
      </c>
    </row>
    <row r="6504" spans="2:3" x14ac:dyDescent="0.3">
      <c r="B6504" t="s">
        <v>194</v>
      </c>
      <c r="C6504" t="str">
        <f>IF(ISNUMBER(FIND(B6504,'Full TS'!$R$2)),"YES","N/A")</f>
        <v>N/A</v>
      </c>
    </row>
    <row r="6505" spans="2:3" x14ac:dyDescent="0.3">
      <c r="B6505" t="s">
        <v>195</v>
      </c>
      <c r="C6505" t="str">
        <f>IF(ISNUMBER(FIND(B6505,'Full TS'!$R$2)),"YES","N/A")</f>
        <v>N/A</v>
      </c>
    </row>
    <row r="6506" spans="2:3" x14ac:dyDescent="0.3">
      <c r="B6506" t="s">
        <v>196</v>
      </c>
      <c r="C6506" t="str">
        <f>IF(ISNUMBER(FIND(B6506,'Full TS'!$R$2)),"YES","N/A")</f>
        <v>N/A</v>
      </c>
    </row>
    <row r="6507" spans="2:3" x14ac:dyDescent="0.3">
      <c r="B6507" t="s">
        <v>197</v>
      </c>
      <c r="C6507" t="str">
        <f>IF(ISNUMBER(FIND(B6507,'Full TS'!$R$2)),"YES","N/A")</f>
        <v>N/A</v>
      </c>
    </row>
    <row r="6508" spans="2:3" x14ac:dyDescent="0.3">
      <c r="B6508" t="s">
        <v>198</v>
      </c>
      <c r="C6508" t="str">
        <f>IF(ISNUMBER(FIND(B6508,'Full TS'!$R$2)),"YES","N/A")</f>
        <v>N/A</v>
      </c>
    </row>
    <row r="6509" spans="2:3" x14ac:dyDescent="0.3">
      <c r="B6509" t="s">
        <v>199</v>
      </c>
      <c r="C6509" t="str">
        <f>IF(ISNUMBER(FIND(B6509,'Full TS'!$R$2)),"YES","N/A")</f>
        <v>N/A</v>
      </c>
    </row>
    <row r="6510" spans="2:3" x14ac:dyDescent="0.3">
      <c r="B6510" t="s">
        <v>200</v>
      </c>
      <c r="C6510" t="str">
        <f>IF(ISNUMBER(FIND(B6510,'Full TS'!$R$2)),"YES","N/A")</f>
        <v>N/A</v>
      </c>
    </row>
    <row r="6511" spans="2:3" x14ac:dyDescent="0.3">
      <c r="B6511" t="s">
        <v>201</v>
      </c>
      <c r="C6511" t="str">
        <f>IF(ISNUMBER(FIND(B6511,'Full TS'!$R$2)),"YES","N/A")</f>
        <v>N/A</v>
      </c>
    </row>
    <row r="6512" spans="2:3" x14ac:dyDescent="0.3">
      <c r="B6512" t="s">
        <v>202</v>
      </c>
      <c r="C6512" t="str">
        <f>IF(ISNUMBER(FIND(B6512,'Full TS'!$R$2)),"YES","N/A")</f>
        <v>N/A</v>
      </c>
    </row>
    <row r="6513" spans="2:3" x14ac:dyDescent="0.3">
      <c r="B6513" t="s">
        <v>203</v>
      </c>
      <c r="C6513" t="str">
        <f>IF(ISNUMBER(FIND(B6513,'Full TS'!$R$2)),"YES","N/A")</f>
        <v>N/A</v>
      </c>
    </row>
    <row r="6514" spans="2:3" x14ac:dyDescent="0.3">
      <c r="B6514" t="s">
        <v>204</v>
      </c>
      <c r="C6514" t="str">
        <f>IF(ISNUMBER(FIND(B6514,'Full TS'!$R$2)),"YES","N/A")</f>
        <v>N/A</v>
      </c>
    </row>
    <row r="6515" spans="2:3" x14ac:dyDescent="0.3">
      <c r="B6515" t="s">
        <v>205</v>
      </c>
      <c r="C6515" t="str">
        <f>IF(ISNUMBER(FIND(B6515,'Full TS'!$R$2)),"YES","N/A")</f>
        <v>N/A</v>
      </c>
    </row>
    <row r="6516" spans="2:3" x14ac:dyDescent="0.3">
      <c r="B6516" t="s">
        <v>206</v>
      </c>
      <c r="C6516" t="str">
        <f>IF(ISNUMBER(FIND(B6516,'Full TS'!$R$2)),"YES","N/A")</f>
        <v>N/A</v>
      </c>
    </row>
    <row r="6517" spans="2:3" x14ac:dyDescent="0.3">
      <c r="B6517" t="s">
        <v>207</v>
      </c>
      <c r="C6517" t="str">
        <f>IF(ISNUMBER(FIND(B6517,'Full TS'!$R$2)),"YES","N/A")</f>
        <v>N/A</v>
      </c>
    </row>
    <row r="6518" spans="2:3" x14ac:dyDescent="0.3">
      <c r="B6518" t="s">
        <v>208</v>
      </c>
      <c r="C6518" t="str">
        <f>IF(ISNUMBER(FIND(B6518,'Full TS'!$R$2)),"YES","N/A")</f>
        <v>N/A</v>
      </c>
    </row>
    <row r="6519" spans="2:3" x14ac:dyDescent="0.3">
      <c r="B6519" t="s">
        <v>209</v>
      </c>
      <c r="C6519" t="str">
        <f>IF(ISNUMBER(FIND(B6519,'Full TS'!$R$2)),"YES","N/A")</f>
        <v>N/A</v>
      </c>
    </row>
    <row r="6520" spans="2:3" x14ac:dyDescent="0.3">
      <c r="B6520" t="s">
        <v>210</v>
      </c>
      <c r="C6520" t="str">
        <f>IF(ISNUMBER(FIND(B6520,'Full TS'!$R$2)),"YES","N/A")</f>
        <v>N/A</v>
      </c>
    </row>
    <row r="6521" spans="2:3" x14ac:dyDescent="0.3">
      <c r="B6521" t="s">
        <v>211</v>
      </c>
      <c r="C6521" t="str">
        <f>IF(ISNUMBER(FIND(B6521,'Full TS'!$R$2)),"YES","N/A")</f>
        <v>N/A</v>
      </c>
    </row>
    <row r="6522" spans="2:3" x14ac:dyDescent="0.3">
      <c r="B6522" t="s">
        <v>199</v>
      </c>
      <c r="C6522" t="str">
        <f>IF(ISNUMBER(FIND(B6522,'Full TS'!$R$2)),"YES","N/A")</f>
        <v>N/A</v>
      </c>
    </row>
    <row r="6523" spans="2:3" x14ac:dyDescent="0.3">
      <c r="B6523" t="s">
        <v>212</v>
      </c>
      <c r="C6523" t="str">
        <f>IF(ISNUMBER(FIND(B6523,'Full TS'!$R$2)),"YES","N/A")</f>
        <v>N/A</v>
      </c>
    </row>
    <row r="6524" spans="2:3" x14ac:dyDescent="0.3">
      <c r="B6524" t="s">
        <v>213</v>
      </c>
      <c r="C6524" t="str">
        <f>IF(ISNUMBER(FIND(B6524,'Full TS'!$R$2)),"YES","N/A")</f>
        <v>N/A</v>
      </c>
    </row>
    <row r="6525" spans="2:3" x14ac:dyDescent="0.3">
      <c r="B6525" t="s">
        <v>214</v>
      </c>
      <c r="C6525" t="str">
        <f>IF(ISNUMBER(FIND(B6525,'Full TS'!$R$2)),"YES","N/A")</f>
        <v>N/A</v>
      </c>
    </row>
    <row r="6526" spans="2:3" x14ac:dyDescent="0.3">
      <c r="B6526" t="s">
        <v>215</v>
      </c>
      <c r="C6526" t="str">
        <f>IF(ISNUMBER(FIND(B6526,'Full TS'!$R$2)),"YES","N/A")</f>
        <v>N/A</v>
      </c>
    </row>
    <row r="6527" spans="2:3" x14ac:dyDescent="0.3">
      <c r="B6527" t="s">
        <v>216</v>
      </c>
      <c r="C6527" t="str">
        <f>IF(ISNUMBER(FIND(B6527,'Full TS'!$R$2)),"YES","N/A")</f>
        <v>N/A</v>
      </c>
    </row>
    <row r="6528" spans="2:3" x14ac:dyDescent="0.3">
      <c r="B6528" t="s">
        <v>217</v>
      </c>
      <c r="C6528" t="str">
        <f>IF(ISNUMBER(FIND(B6528,'Full TS'!$R$2)),"YES","N/A")</f>
        <v>N/A</v>
      </c>
    </row>
    <row r="6529" spans="2:3" x14ac:dyDescent="0.3">
      <c r="B6529" t="s">
        <v>218</v>
      </c>
      <c r="C6529" t="str">
        <f>IF(ISNUMBER(FIND(B6529,'Full TS'!$R$2)),"YES","N/A")</f>
        <v>N/A</v>
      </c>
    </row>
    <row r="6530" spans="2:3" x14ac:dyDescent="0.3">
      <c r="B6530" t="s">
        <v>219</v>
      </c>
      <c r="C6530" t="str">
        <f>IF(ISNUMBER(FIND(B6530,'Full TS'!$R$2)),"YES","N/A")</f>
        <v>N/A</v>
      </c>
    </row>
    <row r="6531" spans="2:3" x14ac:dyDescent="0.3">
      <c r="B6531" t="s">
        <v>220</v>
      </c>
      <c r="C6531" t="str">
        <f>IF(ISNUMBER(FIND(B6531,'Full TS'!$R$2)),"YES","N/A")</f>
        <v>N/A</v>
      </c>
    </row>
    <row r="6532" spans="2:3" x14ac:dyDescent="0.3">
      <c r="B6532" t="s">
        <v>221</v>
      </c>
      <c r="C6532" t="str">
        <f>IF(ISNUMBER(FIND(B6532,'Full TS'!$R$2)),"YES","N/A")</f>
        <v>N/A</v>
      </c>
    </row>
    <row r="6533" spans="2:3" x14ac:dyDescent="0.3">
      <c r="B6533" t="s">
        <v>222</v>
      </c>
      <c r="C6533" t="str">
        <f>IF(ISNUMBER(FIND(B6533,'Full TS'!$R$2)),"YES","N/A")</f>
        <v>N/A</v>
      </c>
    </row>
    <row r="6534" spans="2:3" x14ac:dyDescent="0.3">
      <c r="B6534" t="s">
        <v>223</v>
      </c>
      <c r="C6534" t="str">
        <f>IF(ISNUMBER(FIND(B6534,'Full TS'!$R$2)),"YES","N/A")</f>
        <v>N/A</v>
      </c>
    </row>
    <row r="6535" spans="2:3" x14ac:dyDescent="0.3">
      <c r="B6535" t="s">
        <v>224</v>
      </c>
      <c r="C6535" t="str">
        <f>IF(ISNUMBER(FIND(B6535,'Full TS'!$R$2)),"YES","N/A")</f>
        <v>N/A</v>
      </c>
    </row>
    <row r="6536" spans="2:3" x14ac:dyDescent="0.3">
      <c r="B6536" t="s">
        <v>225</v>
      </c>
      <c r="C6536" t="str">
        <f>IF(ISNUMBER(FIND(B6536,'Full TS'!$R$2)),"YES","N/A")</f>
        <v>N/A</v>
      </c>
    </row>
    <row r="6537" spans="2:3" x14ac:dyDescent="0.3">
      <c r="B6537" t="s">
        <v>226</v>
      </c>
      <c r="C6537" t="str">
        <f>IF(ISNUMBER(FIND(B6537,'Full TS'!$R$2)),"YES","N/A")</f>
        <v>N/A</v>
      </c>
    </row>
    <row r="6540" spans="2:3" x14ac:dyDescent="0.3">
      <c r="B6540" t="s">
        <v>182</v>
      </c>
      <c r="C6540" t="s">
        <v>183</v>
      </c>
    </row>
    <row r="6541" spans="2:3" x14ac:dyDescent="0.3">
      <c r="B6541" t="s">
        <v>184</v>
      </c>
      <c r="C6541" t="str">
        <f>IF(ISNUMBER(FIND(B6541,'Full TS'!$R$2)),"YES","N/A")</f>
        <v>N/A</v>
      </c>
    </row>
    <row r="6542" spans="2:3" x14ac:dyDescent="0.3">
      <c r="B6542" t="s">
        <v>185</v>
      </c>
      <c r="C6542" t="str">
        <f>IF(ISNUMBER(FIND(B6542,'Full TS'!$R$2)),"YES","N/A")</f>
        <v>N/A</v>
      </c>
    </row>
    <row r="6543" spans="2:3" x14ac:dyDescent="0.3">
      <c r="B6543" t="s">
        <v>186</v>
      </c>
      <c r="C6543" t="str">
        <f>IF(ISNUMBER(FIND(B6543,'Full TS'!$R$2)),"YES","N/A")</f>
        <v>N/A</v>
      </c>
    </row>
    <row r="6544" spans="2:3" x14ac:dyDescent="0.3">
      <c r="B6544" t="s">
        <v>187</v>
      </c>
      <c r="C6544" t="str">
        <f>IF(ISNUMBER(FIND(B6544,'Full TS'!$R$2)),"YES","N/A")</f>
        <v>N/A</v>
      </c>
    </row>
    <row r="6545" spans="2:3" x14ac:dyDescent="0.3">
      <c r="B6545" t="s">
        <v>188</v>
      </c>
      <c r="C6545" t="str">
        <f>IF(ISNUMBER(FIND(B6545,'Full TS'!$R$2)),"YES","N/A")</f>
        <v>N/A</v>
      </c>
    </row>
    <row r="6546" spans="2:3" x14ac:dyDescent="0.3">
      <c r="B6546" t="s">
        <v>189</v>
      </c>
      <c r="C6546" t="str">
        <f>IF(ISNUMBER(FIND(B6546,'Full TS'!$R$2)),"YES","N/A")</f>
        <v>N/A</v>
      </c>
    </row>
    <row r="6547" spans="2:3" x14ac:dyDescent="0.3">
      <c r="B6547" t="s">
        <v>190</v>
      </c>
      <c r="C6547" t="str">
        <f>IF(ISNUMBER(FIND(B6547,'Full TS'!$R$2)),"YES","N/A")</f>
        <v>N/A</v>
      </c>
    </row>
    <row r="6548" spans="2:3" x14ac:dyDescent="0.3">
      <c r="B6548" t="s">
        <v>191</v>
      </c>
      <c r="C6548" t="str">
        <f>IF(ISNUMBER(FIND(B6548,'Full TS'!$R$2)),"YES","N/A")</f>
        <v>N/A</v>
      </c>
    </row>
    <row r="6549" spans="2:3" x14ac:dyDescent="0.3">
      <c r="B6549" t="s">
        <v>192</v>
      </c>
      <c r="C6549" t="str">
        <f>IF(ISNUMBER(FIND(B6549,'Full TS'!$R$2)),"YES","N/A")</f>
        <v>N/A</v>
      </c>
    </row>
    <row r="6550" spans="2:3" x14ac:dyDescent="0.3">
      <c r="B6550" t="s">
        <v>193</v>
      </c>
      <c r="C6550" t="str">
        <f>IF(ISNUMBER(FIND(B6550,'Full TS'!$R$2)),"YES","N/A")</f>
        <v>N/A</v>
      </c>
    </row>
    <row r="6551" spans="2:3" x14ac:dyDescent="0.3">
      <c r="B6551" t="s">
        <v>194</v>
      </c>
      <c r="C6551" t="str">
        <f>IF(ISNUMBER(FIND(B6551,'Full TS'!$R$2)),"YES","N/A")</f>
        <v>N/A</v>
      </c>
    </row>
    <row r="6552" spans="2:3" x14ac:dyDescent="0.3">
      <c r="B6552" t="s">
        <v>195</v>
      </c>
      <c r="C6552" t="str">
        <f>IF(ISNUMBER(FIND(B6552,'Full TS'!$R$2)),"YES","N/A")</f>
        <v>N/A</v>
      </c>
    </row>
    <row r="6553" spans="2:3" x14ac:dyDescent="0.3">
      <c r="B6553" t="s">
        <v>196</v>
      </c>
      <c r="C6553" t="str">
        <f>IF(ISNUMBER(FIND(B6553,'Full TS'!$R$2)),"YES","N/A")</f>
        <v>N/A</v>
      </c>
    </row>
    <row r="6554" spans="2:3" x14ac:dyDescent="0.3">
      <c r="B6554" t="s">
        <v>197</v>
      </c>
      <c r="C6554" t="str">
        <f>IF(ISNUMBER(FIND(B6554,'Full TS'!$R$2)),"YES","N/A")</f>
        <v>N/A</v>
      </c>
    </row>
    <row r="6555" spans="2:3" x14ac:dyDescent="0.3">
      <c r="B6555" t="s">
        <v>198</v>
      </c>
      <c r="C6555" t="str">
        <f>IF(ISNUMBER(FIND(B6555,'Full TS'!$R$2)),"YES","N/A")</f>
        <v>N/A</v>
      </c>
    </row>
    <row r="6556" spans="2:3" x14ac:dyDescent="0.3">
      <c r="B6556" t="s">
        <v>199</v>
      </c>
      <c r="C6556" t="str">
        <f>IF(ISNUMBER(FIND(B6556,'Full TS'!$R$2)),"YES","N/A")</f>
        <v>N/A</v>
      </c>
    </row>
    <row r="6557" spans="2:3" x14ac:dyDescent="0.3">
      <c r="B6557" t="s">
        <v>200</v>
      </c>
      <c r="C6557" t="str">
        <f>IF(ISNUMBER(FIND(B6557,'Full TS'!$R$2)),"YES","N/A")</f>
        <v>N/A</v>
      </c>
    </row>
    <row r="6558" spans="2:3" x14ac:dyDescent="0.3">
      <c r="B6558" t="s">
        <v>201</v>
      </c>
      <c r="C6558" t="str">
        <f>IF(ISNUMBER(FIND(B6558,'Full TS'!$R$2)),"YES","N/A")</f>
        <v>N/A</v>
      </c>
    </row>
    <row r="6559" spans="2:3" x14ac:dyDescent="0.3">
      <c r="B6559" t="s">
        <v>202</v>
      </c>
      <c r="C6559" t="str">
        <f>IF(ISNUMBER(FIND(B6559,'Full TS'!$R$2)),"YES","N/A")</f>
        <v>N/A</v>
      </c>
    </row>
    <row r="6560" spans="2:3" x14ac:dyDescent="0.3">
      <c r="B6560" t="s">
        <v>203</v>
      </c>
      <c r="C6560" t="str">
        <f>IF(ISNUMBER(FIND(B6560,'Full TS'!$R$2)),"YES","N/A")</f>
        <v>N/A</v>
      </c>
    </row>
    <row r="6561" spans="2:3" x14ac:dyDescent="0.3">
      <c r="B6561" t="s">
        <v>204</v>
      </c>
      <c r="C6561" t="str">
        <f>IF(ISNUMBER(FIND(B6561,'Full TS'!$R$2)),"YES","N/A")</f>
        <v>N/A</v>
      </c>
    </row>
    <row r="6562" spans="2:3" x14ac:dyDescent="0.3">
      <c r="B6562" t="s">
        <v>205</v>
      </c>
      <c r="C6562" t="str">
        <f>IF(ISNUMBER(FIND(B6562,'Full TS'!$R$2)),"YES","N/A")</f>
        <v>N/A</v>
      </c>
    </row>
    <row r="6563" spans="2:3" x14ac:dyDescent="0.3">
      <c r="B6563" t="s">
        <v>206</v>
      </c>
      <c r="C6563" t="str">
        <f>IF(ISNUMBER(FIND(B6563,'Full TS'!$R$2)),"YES","N/A")</f>
        <v>N/A</v>
      </c>
    </row>
    <row r="6564" spans="2:3" x14ac:dyDescent="0.3">
      <c r="B6564" t="s">
        <v>207</v>
      </c>
      <c r="C6564" t="str">
        <f>IF(ISNUMBER(FIND(B6564,'Full TS'!$R$2)),"YES","N/A")</f>
        <v>N/A</v>
      </c>
    </row>
    <row r="6565" spans="2:3" x14ac:dyDescent="0.3">
      <c r="B6565" t="s">
        <v>208</v>
      </c>
      <c r="C6565" t="str">
        <f>IF(ISNUMBER(FIND(B6565,'Full TS'!$R$2)),"YES","N/A")</f>
        <v>N/A</v>
      </c>
    </row>
    <row r="6566" spans="2:3" x14ac:dyDescent="0.3">
      <c r="B6566" t="s">
        <v>209</v>
      </c>
      <c r="C6566" t="str">
        <f>IF(ISNUMBER(FIND(B6566,'Full TS'!$R$2)),"YES","N/A")</f>
        <v>N/A</v>
      </c>
    </row>
    <row r="6567" spans="2:3" x14ac:dyDescent="0.3">
      <c r="B6567" t="s">
        <v>210</v>
      </c>
      <c r="C6567" t="str">
        <f>IF(ISNUMBER(FIND(B6567,'Full TS'!$R$2)),"YES","N/A")</f>
        <v>N/A</v>
      </c>
    </row>
    <row r="6568" spans="2:3" x14ac:dyDescent="0.3">
      <c r="B6568" t="s">
        <v>211</v>
      </c>
      <c r="C6568" t="str">
        <f>IF(ISNUMBER(FIND(B6568,'Full TS'!$R$2)),"YES","N/A")</f>
        <v>N/A</v>
      </c>
    </row>
    <row r="6569" spans="2:3" x14ac:dyDescent="0.3">
      <c r="B6569" t="s">
        <v>199</v>
      </c>
      <c r="C6569" t="str">
        <f>IF(ISNUMBER(FIND(B6569,'Full TS'!$R$2)),"YES","N/A")</f>
        <v>N/A</v>
      </c>
    </row>
    <row r="6570" spans="2:3" x14ac:dyDescent="0.3">
      <c r="B6570" t="s">
        <v>212</v>
      </c>
      <c r="C6570" t="str">
        <f>IF(ISNUMBER(FIND(B6570,'Full TS'!$R$2)),"YES","N/A")</f>
        <v>N/A</v>
      </c>
    </row>
    <row r="6571" spans="2:3" x14ac:dyDescent="0.3">
      <c r="B6571" t="s">
        <v>213</v>
      </c>
      <c r="C6571" t="str">
        <f>IF(ISNUMBER(FIND(B6571,'Full TS'!$R$2)),"YES","N/A")</f>
        <v>N/A</v>
      </c>
    </row>
    <row r="6572" spans="2:3" x14ac:dyDescent="0.3">
      <c r="B6572" t="s">
        <v>214</v>
      </c>
      <c r="C6572" t="str">
        <f>IF(ISNUMBER(FIND(B6572,'Full TS'!$R$2)),"YES","N/A")</f>
        <v>N/A</v>
      </c>
    </row>
    <row r="6573" spans="2:3" x14ac:dyDescent="0.3">
      <c r="B6573" t="s">
        <v>215</v>
      </c>
      <c r="C6573" t="str">
        <f>IF(ISNUMBER(FIND(B6573,'Full TS'!$R$2)),"YES","N/A")</f>
        <v>N/A</v>
      </c>
    </row>
    <row r="6574" spans="2:3" x14ac:dyDescent="0.3">
      <c r="B6574" t="s">
        <v>216</v>
      </c>
      <c r="C6574" t="str">
        <f>IF(ISNUMBER(FIND(B6574,'Full TS'!$R$2)),"YES","N/A")</f>
        <v>N/A</v>
      </c>
    </row>
    <row r="6575" spans="2:3" x14ac:dyDescent="0.3">
      <c r="B6575" t="s">
        <v>217</v>
      </c>
      <c r="C6575" t="str">
        <f>IF(ISNUMBER(FIND(B6575,'Full TS'!$R$2)),"YES","N/A")</f>
        <v>N/A</v>
      </c>
    </row>
    <row r="6576" spans="2:3" x14ac:dyDescent="0.3">
      <c r="B6576" t="s">
        <v>218</v>
      </c>
      <c r="C6576" t="str">
        <f>IF(ISNUMBER(FIND(B6576,'Full TS'!$R$2)),"YES","N/A")</f>
        <v>N/A</v>
      </c>
    </row>
    <row r="6577" spans="2:3" x14ac:dyDescent="0.3">
      <c r="B6577" t="s">
        <v>219</v>
      </c>
      <c r="C6577" t="str">
        <f>IF(ISNUMBER(FIND(B6577,'Full TS'!$R$2)),"YES","N/A")</f>
        <v>N/A</v>
      </c>
    </row>
    <row r="6578" spans="2:3" x14ac:dyDescent="0.3">
      <c r="B6578" t="s">
        <v>220</v>
      </c>
      <c r="C6578" t="str">
        <f>IF(ISNUMBER(FIND(B6578,'Full TS'!$R$2)),"YES","N/A")</f>
        <v>N/A</v>
      </c>
    </row>
    <row r="6579" spans="2:3" x14ac:dyDescent="0.3">
      <c r="B6579" t="s">
        <v>221</v>
      </c>
      <c r="C6579" t="str">
        <f>IF(ISNUMBER(FIND(B6579,'Full TS'!$R$2)),"YES","N/A")</f>
        <v>N/A</v>
      </c>
    </row>
    <row r="6580" spans="2:3" x14ac:dyDescent="0.3">
      <c r="B6580" t="s">
        <v>222</v>
      </c>
      <c r="C6580" t="str">
        <f>IF(ISNUMBER(FIND(B6580,'Full TS'!$R$2)),"YES","N/A")</f>
        <v>N/A</v>
      </c>
    </row>
    <row r="6581" spans="2:3" x14ac:dyDescent="0.3">
      <c r="B6581" t="s">
        <v>223</v>
      </c>
      <c r="C6581" t="str">
        <f>IF(ISNUMBER(FIND(B6581,'Full TS'!$R$2)),"YES","N/A")</f>
        <v>N/A</v>
      </c>
    </row>
    <row r="6582" spans="2:3" x14ac:dyDescent="0.3">
      <c r="B6582" t="s">
        <v>224</v>
      </c>
      <c r="C6582" t="str">
        <f>IF(ISNUMBER(FIND(B6582,'Full TS'!$R$2)),"YES","N/A")</f>
        <v>N/A</v>
      </c>
    </row>
    <row r="6583" spans="2:3" x14ac:dyDescent="0.3">
      <c r="B6583" t="s">
        <v>225</v>
      </c>
      <c r="C6583" t="str">
        <f>IF(ISNUMBER(FIND(B6583,'Full TS'!$R$2)),"YES","N/A")</f>
        <v>N/A</v>
      </c>
    </row>
    <row r="6584" spans="2:3" x14ac:dyDescent="0.3">
      <c r="B6584" t="s">
        <v>226</v>
      </c>
      <c r="C6584" t="str">
        <f>IF(ISNUMBER(FIND(B6584,'Full TS'!$R$2)),"YES","N/A")</f>
        <v>N/A</v>
      </c>
    </row>
  </sheetData>
  <autoFilter ref="A1:V2823" xr:uid="{00000000-0009-0000-0000-000004000000}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A24B-31E5-4E2C-AD87-860ACC069627}">
  <dimension ref="A1:O13"/>
  <sheetViews>
    <sheetView tabSelected="1" topLeftCell="B1" workbookViewId="0">
      <selection activeCell="O2" sqref="O2:O13"/>
    </sheetView>
  </sheetViews>
  <sheetFormatPr defaultRowHeight="15" x14ac:dyDescent="0.25"/>
  <cols>
    <col min="1" max="1" width="105.85546875" bestFit="1" customWidth="1"/>
    <col min="2" max="2" width="16.140625" customWidth="1"/>
    <col min="3" max="4" width="14.7109375" customWidth="1"/>
    <col min="5" max="5" width="18.28515625" bestFit="1" customWidth="1"/>
    <col min="6" max="6" width="9.85546875" bestFit="1" customWidth="1"/>
    <col min="8" max="8" width="33.140625" bestFit="1" customWidth="1"/>
    <col min="9" max="9" width="25.85546875" bestFit="1" customWidth="1"/>
    <col min="10" max="10" width="13.28515625" bestFit="1" customWidth="1"/>
    <col min="11" max="11" width="11.85546875" bestFit="1" customWidth="1"/>
    <col min="12" max="12" width="17.5703125" bestFit="1" customWidth="1"/>
    <col min="13" max="14" width="10.7109375" style="43" bestFit="1" customWidth="1"/>
  </cols>
  <sheetData>
    <row r="1" spans="1:15" x14ac:dyDescent="0.25">
      <c r="A1" t="s">
        <v>176</v>
      </c>
      <c r="B1" t="s">
        <v>361</v>
      </c>
      <c r="C1" t="s">
        <v>362</v>
      </c>
      <c r="D1" t="s">
        <v>363</v>
      </c>
      <c r="E1" t="s">
        <v>232</v>
      </c>
      <c r="F1" t="s">
        <v>233</v>
      </c>
      <c r="G1" t="s">
        <v>234</v>
      </c>
      <c r="H1" t="s">
        <v>365</v>
      </c>
      <c r="I1" t="s">
        <v>366</v>
      </c>
      <c r="J1" t="s">
        <v>112</v>
      </c>
      <c r="K1" t="s">
        <v>367</v>
      </c>
      <c r="L1" t="s">
        <v>384</v>
      </c>
      <c r="M1" s="43" t="s">
        <v>385</v>
      </c>
      <c r="N1" s="43" t="s">
        <v>386</v>
      </c>
      <c r="O1" t="s">
        <v>392</v>
      </c>
    </row>
    <row r="2" spans="1:15" x14ac:dyDescent="0.25">
      <c r="A2" t="str">
        <f>'Placement name build'!B2</f>
        <v>PS-FR-DESK-LaCourse-ADD-TSG-DV360-YouTube-ROS-M1845_Sport_Games_Lifestyle_Lookalikes-POKER-LACOURSE-FDB-0-VOD12LAN-R-X</v>
      </c>
      <c r="B2" t="str">
        <f>IF('Placement name build'!W2=0,"",'Placement name build'!W2)</f>
        <v/>
      </c>
      <c r="C2" t="str">
        <f>IF('Placement name build'!X2=0,"",'Placement name build'!X2)</f>
        <v/>
      </c>
      <c r="D2" t="str">
        <f>IF('Placement name build'!Y2=0,"",'Placement name build'!Y2)</f>
        <v>https://www.pokerstars.fr/sites/vod/lacourse/starcode</v>
      </c>
      <c r="E2" t="str">
        <f>IF('Placement name build'!J2="Affiliates",UPPER('Placement name build'!K2&amp;'Placement name build'!M2),IF('Placement name build'!J2="PAIDSOCIAL",UPPER('Placement name build'!K2&amp;'Placement name build'!M2),IF('Placement name build'!L2="Direct",UPPER('Placement name build'!K2&amp;'Placement name build'!M2),UPPER('Placement name build'!K2&amp;'Placement name build'!L2))))</f>
        <v>TSGDV360</v>
      </c>
      <c r="F2" t="e">
        <f>VLOOKUP('Placement name build'!J2,channellookup,2,FALSE)</f>
        <v>#N/A</v>
      </c>
      <c r="G2" t="s">
        <v>323</v>
      </c>
      <c r="H2" t="str">
        <f ca="1">'Placement name build'!E2</f>
        <v>PS FR LaCourse ADD 2020</v>
      </c>
      <c r="I2" t="str">
        <f>'Placement name build'!Z2</f>
        <v>Impression + click tracker links</v>
      </c>
      <c r="J2" t="str">
        <f>'Placement name build'!AA2</f>
        <v>CPM</v>
      </c>
      <c r="K2">
        <f>'Placement name build'!AB2</f>
        <v>0</v>
      </c>
      <c r="L2" t="str">
        <f>'Placement name build'!AC2</f>
        <v>Installs</v>
      </c>
      <c r="M2" s="43">
        <f>'Placement name build'!AD2</f>
        <v>43956</v>
      </c>
      <c r="N2" s="43">
        <f>'Placement name build'!AE2</f>
        <v>43982</v>
      </c>
      <c r="O2" t="str">
        <f>VLOOKUP('Placement name build'!F2&amp;"-"&amp;'Placement name build'!G2,licence,2,FALSE)</f>
        <v>FR</v>
      </c>
    </row>
    <row r="3" spans="1:15" x14ac:dyDescent="0.25">
      <c r="A3" t="str">
        <f>'Placement name build'!B3</f>
        <v>PS-FR-AND-LaCourse-ADD-TSG-DV360-YouTube-ROS-M1845_Sport_Games_Lifestyle_Lookalikes-POKER-LACOURSE-FDB-0-VOD12LAN-R-X</v>
      </c>
      <c r="B3" t="str">
        <f>IF('Placement name build'!W3=0,"",'Placement name build'!W3)</f>
        <v/>
      </c>
      <c r="C3" t="str">
        <f>IF('Placement name build'!X3=0,"",'Placement name build'!X3)</f>
        <v>https://www.pokerstars.fr/sites/android/lacourse/starcode</v>
      </c>
      <c r="D3" t="str">
        <f>IF('Placement name build'!Y3=0,"",'Placement name build'!Y3)</f>
        <v/>
      </c>
      <c r="E3" t="str">
        <f>IF('Placement name build'!J3="Affiliates",UPPER('Placement name build'!K3&amp;'Placement name build'!M3),IF('Placement name build'!J3="PAIDSOCIAL",UPPER('Placement name build'!K3&amp;'Placement name build'!M3),IF('Placement name build'!L3="Direct",UPPER('Placement name build'!K3&amp;'Placement name build'!M3),UPPER('Placement name build'!K3&amp;'Placement name build'!L3))))</f>
        <v>TSGDV360</v>
      </c>
      <c r="F3" t="e">
        <f>VLOOKUP('Placement name build'!J3,channellookup,2,FALSE)</f>
        <v>#N/A</v>
      </c>
      <c r="G3" t="s">
        <v>323</v>
      </c>
      <c r="H3" t="str">
        <f ca="1">'Placement name build'!E3</f>
        <v>PS FR LaCourse ADD 2020</v>
      </c>
      <c r="I3" t="str">
        <f>'Placement name build'!Z3</f>
        <v>Impression + click tracker links</v>
      </c>
      <c r="J3" t="str">
        <f>'Placement name build'!AA3</f>
        <v>CPM</v>
      </c>
      <c r="K3">
        <f>'Placement name build'!AB3</f>
        <v>0</v>
      </c>
      <c r="L3" t="str">
        <f>'Placement name build'!AC3</f>
        <v>Installs</v>
      </c>
      <c r="M3" s="43">
        <f>'Placement name build'!AD3</f>
        <v>43956</v>
      </c>
      <c r="N3" s="43">
        <f>'Placement name build'!AE3</f>
        <v>43982</v>
      </c>
      <c r="O3" t="str">
        <f>VLOOKUP('Placement name build'!F3&amp;"-"&amp;'Placement name build'!G3,licence,2,FALSE)</f>
        <v>FR</v>
      </c>
    </row>
    <row r="4" spans="1:15" x14ac:dyDescent="0.25">
      <c r="A4" t="str">
        <f>'Placement name build'!B4</f>
        <v>PS-FR-iOS-LaCourse-ADD-TSG-DV360-YouTube-ROS-M1845_Sport_Games_Lifestyle_Lookalikes-POKER-LACOURSE-FDB-0-VOD12LAN-R-X</v>
      </c>
      <c r="B4" t="str">
        <f>IF('Placement name build'!W4=0,"",'Placement name build'!W4)</f>
        <v>https://www.pokerstars.fr/sites/vod/lacourse/starcode</v>
      </c>
      <c r="C4" t="str">
        <f>IF('Placement name build'!X4=0,"",'Placement name build'!X4)</f>
        <v/>
      </c>
      <c r="D4" t="str">
        <f>IF('Placement name build'!Y4=0,"",'Placement name build'!Y4)</f>
        <v/>
      </c>
      <c r="E4" t="str">
        <f>IF('Placement name build'!J4="Affiliates",UPPER('Placement name build'!K4&amp;'Placement name build'!M4),IF('Placement name build'!J4="PAIDSOCIAL",UPPER('Placement name build'!K4&amp;'Placement name build'!M4),IF('Placement name build'!L4="Direct",UPPER('Placement name build'!K4&amp;'Placement name build'!M4),UPPER('Placement name build'!K4&amp;'Placement name build'!L4))))</f>
        <v>TSGDV360</v>
      </c>
      <c r="F4" t="e">
        <f>VLOOKUP('Placement name build'!J4,channellookup,2,FALSE)</f>
        <v>#N/A</v>
      </c>
      <c r="G4" t="s">
        <v>323</v>
      </c>
      <c r="H4" t="str">
        <f ca="1">'Placement name build'!E4</f>
        <v>PS FR LaCourse ADD 2020</v>
      </c>
      <c r="I4" t="str">
        <f>'Placement name build'!Z4</f>
        <v>Impression + click tracker links</v>
      </c>
      <c r="J4" t="str">
        <f>'Placement name build'!AA4</f>
        <v>CPM</v>
      </c>
      <c r="K4">
        <f>'Placement name build'!AB4</f>
        <v>0</v>
      </c>
      <c r="L4" t="str">
        <f>'Placement name build'!AC4</f>
        <v>Installs</v>
      </c>
      <c r="M4" s="43">
        <f>'Placement name build'!AD4</f>
        <v>43956</v>
      </c>
      <c r="N4" s="43">
        <f>'Placement name build'!AE4</f>
        <v>43982</v>
      </c>
      <c r="O4" t="str">
        <f>VLOOKUP('Placement name build'!F4&amp;"-"&amp;'Placement name build'!G4,licence,2,FALSE)</f>
        <v>FR</v>
      </c>
    </row>
    <row r="5" spans="1:15" x14ac:dyDescent="0.25">
      <c r="A5" t="str">
        <f>'Placement name build'!B5</f>
        <v>PS-FR-DESK-LaCourse-ADD-TSG-DV360-YouTube-ROS-M1845_Sport_Games_Lifestyle_Lookalikes-POKER-LACOURSE-FDB-0-VOD6LAN-R-X</v>
      </c>
      <c r="B5" t="str">
        <f>IF('Placement name build'!W5=0,"",'Placement name build'!W5)</f>
        <v/>
      </c>
      <c r="C5" t="str">
        <f>IF('Placement name build'!X5=0,"",'Placement name build'!X5)</f>
        <v/>
      </c>
      <c r="D5" t="str">
        <f>IF('Placement name build'!Y5=0,"",'Placement name build'!Y5)</f>
        <v>https://www.pokerstars.fr/sites/vod/lacourse/starcode</v>
      </c>
      <c r="E5" t="str">
        <f>IF('Placement name build'!J5="Affiliates",UPPER('Placement name build'!K5&amp;'Placement name build'!M5),IF('Placement name build'!J5="PAIDSOCIAL",UPPER('Placement name build'!K5&amp;'Placement name build'!M5),IF('Placement name build'!L5="Direct",UPPER('Placement name build'!K5&amp;'Placement name build'!M5),UPPER('Placement name build'!K5&amp;'Placement name build'!L5))))</f>
        <v>TSGDV360</v>
      </c>
      <c r="F5" t="e">
        <f>VLOOKUP('Placement name build'!J5,channellookup,2,FALSE)</f>
        <v>#N/A</v>
      </c>
      <c r="G5" t="s">
        <v>323</v>
      </c>
      <c r="H5" t="str">
        <f ca="1">'Placement name build'!E5</f>
        <v>PS FR LaCourse ADD 2020</v>
      </c>
      <c r="I5" t="str">
        <f>'Placement name build'!Z5</f>
        <v>Impression + click tracker links</v>
      </c>
      <c r="J5" t="str">
        <f>'Placement name build'!AA5</f>
        <v>CPM</v>
      </c>
      <c r="K5">
        <f>'Placement name build'!AB5</f>
        <v>0</v>
      </c>
      <c r="L5" t="str">
        <f>'Placement name build'!AC5</f>
        <v>Installs</v>
      </c>
      <c r="M5" s="43">
        <f>'Placement name build'!AD5</f>
        <v>43956</v>
      </c>
      <c r="N5" s="43">
        <f>'Placement name build'!AE5</f>
        <v>43982</v>
      </c>
      <c r="O5" t="str">
        <f>VLOOKUP('Placement name build'!F5&amp;"-"&amp;'Placement name build'!G5,licence,2,FALSE)</f>
        <v>FR</v>
      </c>
    </row>
    <row r="6" spans="1:15" x14ac:dyDescent="0.25">
      <c r="A6" t="str">
        <f>'Placement name build'!B6</f>
        <v>PS-FR-AND-LaCourse-ADD-TSG-DV360-YouTube-ROS-M1845_Sport_Games_Lifestyle_Lookalikes-POKER-LACOURSE-FDB-0-VOD6LAN-R-X</v>
      </c>
      <c r="B6" t="str">
        <f>IF('Placement name build'!W6=0,"",'Placement name build'!W6)</f>
        <v/>
      </c>
      <c r="C6" t="str">
        <f>IF('Placement name build'!X6=0,"",'Placement name build'!X6)</f>
        <v>https://www.pokerstars.fr/sites/android/lacourse/starcode</v>
      </c>
      <c r="D6" t="str">
        <f>IF('Placement name build'!Y6=0,"",'Placement name build'!Y6)</f>
        <v/>
      </c>
      <c r="E6" t="str">
        <f>IF('Placement name build'!J6="Affiliates",UPPER('Placement name build'!K6&amp;'Placement name build'!M6),IF('Placement name build'!J6="PAIDSOCIAL",UPPER('Placement name build'!K6&amp;'Placement name build'!M6),IF('Placement name build'!L6="Direct",UPPER('Placement name build'!K6&amp;'Placement name build'!M6),UPPER('Placement name build'!K6&amp;'Placement name build'!L6))))</f>
        <v>TSGDV360</v>
      </c>
      <c r="F6" t="e">
        <f>VLOOKUP('Placement name build'!J6,channellookup,2,FALSE)</f>
        <v>#N/A</v>
      </c>
      <c r="G6" t="s">
        <v>323</v>
      </c>
      <c r="H6" t="str">
        <f ca="1">'Placement name build'!E6</f>
        <v>PS FR LaCourse ADD 2020</v>
      </c>
      <c r="I6" t="str">
        <f>'Placement name build'!Z6</f>
        <v>Impression + click tracker links</v>
      </c>
      <c r="J6" t="str">
        <f>'Placement name build'!AA6</f>
        <v>CPM</v>
      </c>
      <c r="K6">
        <f>'Placement name build'!AB6</f>
        <v>0</v>
      </c>
      <c r="L6" t="str">
        <f>'Placement name build'!AC6</f>
        <v>Installs</v>
      </c>
      <c r="M6" s="43">
        <f>'Placement name build'!AD6</f>
        <v>43956</v>
      </c>
      <c r="N6" s="43">
        <f>'Placement name build'!AE6</f>
        <v>43982</v>
      </c>
      <c r="O6" t="str">
        <f>VLOOKUP('Placement name build'!F6&amp;"-"&amp;'Placement name build'!G6,licence,2,FALSE)</f>
        <v>FR</v>
      </c>
    </row>
    <row r="7" spans="1:15" x14ac:dyDescent="0.25">
      <c r="A7" t="str">
        <f>'Placement name build'!B7</f>
        <v>PS-FR-iOS-LaCourse-ADD-TSG-DV360-YouTube-ROS-M1845_Sport_Games_Lifestyle_Lookalikes-POKER-LACOURSE-FDB-0-VOD6LAN-R-X</v>
      </c>
      <c r="B7" t="str">
        <f>IF('Placement name build'!W7=0,"",'Placement name build'!W7)</f>
        <v>https://www.pokerstars.fr/sites/vod/lacourse/starcode</v>
      </c>
      <c r="C7" t="str">
        <f>IF('Placement name build'!X7=0,"",'Placement name build'!X7)</f>
        <v/>
      </c>
      <c r="D7" t="str">
        <f>IF('Placement name build'!Y7=0,"",'Placement name build'!Y7)</f>
        <v/>
      </c>
      <c r="E7" t="str">
        <f>IF('Placement name build'!J7="Affiliates",UPPER('Placement name build'!K7&amp;'Placement name build'!M7),IF('Placement name build'!J7="PAIDSOCIAL",UPPER('Placement name build'!K7&amp;'Placement name build'!M7),IF('Placement name build'!L7="Direct",UPPER('Placement name build'!K7&amp;'Placement name build'!M7),UPPER('Placement name build'!K7&amp;'Placement name build'!L7))))</f>
        <v>TSGDV360</v>
      </c>
      <c r="F7" t="e">
        <f>VLOOKUP('Placement name build'!J7,channellookup,2,FALSE)</f>
        <v>#N/A</v>
      </c>
      <c r="G7" t="s">
        <v>323</v>
      </c>
      <c r="H7" t="str">
        <f ca="1">'Placement name build'!E7</f>
        <v>PS FR LaCourse ADD 2020</v>
      </c>
      <c r="I7" t="str">
        <f>'Placement name build'!Z7</f>
        <v>Impression + click tracker links</v>
      </c>
      <c r="J7" t="str">
        <f>'Placement name build'!AA7</f>
        <v>CPM</v>
      </c>
      <c r="K7">
        <f>'Placement name build'!AB7</f>
        <v>0</v>
      </c>
      <c r="L7" t="str">
        <f>'Placement name build'!AC7</f>
        <v>Installs</v>
      </c>
      <c r="M7" s="43">
        <f>'Placement name build'!AD7</f>
        <v>43956</v>
      </c>
      <c r="N7" s="43">
        <f>'Placement name build'!AE7</f>
        <v>43982</v>
      </c>
      <c r="O7" t="str">
        <f>VLOOKUP('Placement name build'!F7&amp;"-"&amp;'Placement name build'!G7,licence,2,FALSE)</f>
        <v>FR</v>
      </c>
    </row>
    <row r="8" spans="1:15" x14ac:dyDescent="0.25">
      <c r="A8" t="str">
        <f>'Placement name build'!B8</f>
        <v>PS-FR-DESK-LaCourse-ADD-TSG-Mediamath-OpenMarket-RON-SiteVisitors-POKER-LACOURSE-FDB-0-VOD6LAN-R-X</v>
      </c>
      <c r="B8" t="str">
        <f>IF('Placement name build'!W8=0,"",'Placement name build'!W8)</f>
        <v/>
      </c>
      <c r="C8" t="str">
        <f>IF('Placement name build'!X8=0,"",'Placement name build'!X8)</f>
        <v/>
      </c>
      <c r="D8" t="str">
        <f>IF('Placement name build'!Y8=0,"",'Placement name build'!Y8)</f>
        <v>https://www.pokerstars.fr/sites/vod/lacourse/starcode</v>
      </c>
      <c r="E8" t="str">
        <f>IF('Placement name build'!J8="Affiliates",UPPER('Placement name build'!K8&amp;'Placement name build'!M8),IF('Placement name build'!J8="PAIDSOCIAL",UPPER('Placement name build'!K8&amp;'Placement name build'!M8),IF('Placement name build'!L8="Direct",UPPER('Placement name build'!K8&amp;'Placement name build'!M8),UPPER('Placement name build'!K8&amp;'Placement name build'!L8))))</f>
        <v>TSGMEDIAMATH</v>
      </c>
      <c r="F8" t="e">
        <f>VLOOKUP('Placement name build'!J8,channellookup,2,FALSE)</f>
        <v>#N/A</v>
      </c>
      <c r="G8" t="s">
        <v>323</v>
      </c>
      <c r="H8" t="str">
        <f ca="1">'Placement name build'!E8</f>
        <v>PS FR LaCourse ADD 2020</v>
      </c>
      <c r="I8" t="str">
        <f>'Placement name build'!Z8</f>
        <v>VAST Tag</v>
      </c>
      <c r="J8" t="str">
        <f>'Placement name build'!AA8</f>
        <v>CPM</v>
      </c>
      <c r="K8">
        <f>'Placement name build'!AB8</f>
        <v>0</v>
      </c>
      <c r="L8" t="str">
        <f>'Placement name build'!AC8</f>
        <v>Installs</v>
      </c>
      <c r="M8" s="43">
        <f>'Placement name build'!AD8</f>
        <v>43956</v>
      </c>
      <c r="N8" s="43">
        <f>'Placement name build'!AE8</f>
        <v>43982</v>
      </c>
      <c r="O8" t="str">
        <f>VLOOKUP('Placement name build'!F8&amp;"-"&amp;'Placement name build'!G8,licence,2,FALSE)</f>
        <v>FR</v>
      </c>
    </row>
    <row r="9" spans="1:15" x14ac:dyDescent="0.25">
      <c r="A9" t="str">
        <f>'Placement name build'!B9</f>
        <v>PS-FR-AND-LaCourse-ADD-TSG-Mediamath-OpenMarket-RON-SiteVisitors-POKER-LACOURSE-FDB-0-VOD6LAN-R-X</v>
      </c>
      <c r="B9" t="str">
        <f>IF('Placement name build'!W9=0,"",'Placement name build'!W9)</f>
        <v/>
      </c>
      <c r="C9" t="str">
        <f>IF('Placement name build'!X9=0,"",'Placement name build'!X9)</f>
        <v>https://www.pokerstars.fr/sites/android/lacourse/starcode</v>
      </c>
      <c r="D9" t="str">
        <f>IF('Placement name build'!Y9=0,"",'Placement name build'!Y9)</f>
        <v/>
      </c>
      <c r="E9" t="str">
        <f>IF('Placement name build'!J9="Affiliates",UPPER('Placement name build'!K9&amp;'Placement name build'!M9),IF('Placement name build'!J9="PAIDSOCIAL",UPPER('Placement name build'!K9&amp;'Placement name build'!M9),IF('Placement name build'!L9="Direct",UPPER('Placement name build'!K9&amp;'Placement name build'!M9),UPPER('Placement name build'!K9&amp;'Placement name build'!L9))))</f>
        <v>TSGMEDIAMATH</v>
      </c>
      <c r="F9" t="e">
        <f>VLOOKUP('Placement name build'!J9,channellookup,2,FALSE)</f>
        <v>#N/A</v>
      </c>
      <c r="G9" t="s">
        <v>323</v>
      </c>
      <c r="H9" t="str">
        <f ca="1">'Placement name build'!E9</f>
        <v>PS FR LaCourse ADD 2020</v>
      </c>
      <c r="I9" t="str">
        <f>'Placement name build'!Z9</f>
        <v>VAST Tag</v>
      </c>
      <c r="J9" t="str">
        <f>'Placement name build'!AA9</f>
        <v>CPM</v>
      </c>
      <c r="K9">
        <f>'Placement name build'!AB9</f>
        <v>0</v>
      </c>
      <c r="L9" t="str">
        <f>'Placement name build'!AC9</f>
        <v>Installs</v>
      </c>
      <c r="M9" s="43">
        <f>'Placement name build'!AD9</f>
        <v>43956</v>
      </c>
      <c r="N9" s="43">
        <f>'Placement name build'!AE9</f>
        <v>43982</v>
      </c>
      <c r="O9" t="str">
        <f>VLOOKUP('Placement name build'!F9&amp;"-"&amp;'Placement name build'!G9,licence,2,FALSE)</f>
        <v>FR</v>
      </c>
    </row>
    <row r="10" spans="1:15" x14ac:dyDescent="0.25">
      <c r="A10" t="str">
        <f>'Placement name build'!B10</f>
        <v>PS-FR-iOS-LaCourse-ADD-TSG-Mediamath-OpenMarket-RON-SiteVisitors-POKER-LACOURSE-FDB-0-VOD6LAN-R-X</v>
      </c>
      <c r="B10" t="str">
        <f>IF('Placement name build'!W10=0,"",'Placement name build'!W10)</f>
        <v>https://www.pokerstars.fr/sites/vod/lacourse/starcode</v>
      </c>
      <c r="C10" t="str">
        <f>IF('Placement name build'!X10=0,"",'Placement name build'!X10)</f>
        <v/>
      </c>
      <c r="D10" t="str">
        <f>IF('Placement name build'!Y10=0,"",'Placement name build'!Y10)</f>
        <v/>
      </c>
      <c r="E10" t="str">
        <f>IF('Placement name build'!J10="Affiliates",UPPER('Placement name build'!K10&amp;'Placement name build'!M10),IF('Placement name build'!J10="PAIDSOCIAL",UPPER('Placement name build'!K10&amp;'Placement name build'!M10),IF('Placement name build'!L10="Direct",UPPER('Placement name build'!K10&amp;'Placement name build'!M10),UPPER('Placement name build'!K10&amp;'Placement name build'!L10))))</f>
        <v>TSGMEDIAMATH</v>
      </c>
      <c r="F10" t="e">
        <f>VLOOKUP('Placement name build'!J10,channellookup,2,FALSE)</f>
        <v>#N/A</v>
      </c>
      <c r="G10" t="s">
        <v>323</v>
      </c>
      <c r="H10" t="str">
        <f ca="1">'Placement name build'!E10</f>
        <v>PS FR LaCourse ADD 2020</v>
      </c>
      <c r="I10" t="str">
        <f>'Placement name build'!Z10</f>
        <v>VAST Tag</v>
      </c>
      <c r="J10" t="str">
        <f>'Placement name build'!AA10</f>
        <v>CPM</v>
      </c>
      <c r="K10">
        <f>'Placement name build'!AB10</f>
        <v>0</v>
      </c>
      <c r="L10" t="str">
        <f>'Placement name build'!AC10</f>
        <v>Installs</v>
      </c>
      <c r="M10" s="43">
        <f>'Placement name build'!AD10</f>
        <v>43956</v>
      </c>
      <c r="N10" s="43">
        <f>'Placement name build'!AE10</f>
        <v>43982</v>
      </c>
      <c r="O10" t="str">
        <f>VLOOKUP('Placement name build'!F10&amp;"-"&amp;'Placement name build'!G10,licence,2,FALSE)</f>
        <v>FR</v>
      </c>
    </row>
    <row r="11" spans="1:15" x14ac:dyDescent="0.25">
      <c r="A11" t="str">
        <f>'Placement name build'!B11</f>
        <v>PS-FR-DESK-LaCourse-ADD-TSG-Mediamath-OpenMarket-RON-SiteVisitors-POKER-LACOURSE-FDB-0-1x1-R-X</v>
      </c>
      <c r="B11" t="str">
        <f>IF('Placement name build'!W11=0,"",'Placement name build'!W11)</f>
        <v/>
      </c>
      <c r="C11" t="str">
        <f>IF('Placement name build'!X11=0,"",'Placement name build'!X11)</f>
        <v/>
      </c>
      <c r="D11" t="str">
        <f>IF('Placement name build'!Y11=0,"",'Placement name build'!Y11)</f>
        <v>https://www.pokerstars.fr/sites/vod/lacourse/starcode</v>
      </c>
      <c r="E11" t="str">
        <f>IF('Placement name build'!J11="Affiliates",UPPER('Placement name build'!K11&amp;'Placement name build'!M11),IF('Placement name build'!J11="PAIDSOCIAL",UPPER('Placement name build'!K11&amp;'Placement name build'!M11),IF('Placement name build'!L11="Direct",UPPER('Placement name build'!K11&amp;'Placement name build'!M11),UPPER('Placement name build'!K11&amp;'Placement name build'!L11))))</f>
        <v>TSGMEDIAMATH</v>
      </c>
      <c r="F11" t="e">
        <f>VLOOKUP('Placement name build'!J11,channellookup,2,FALSE)</f>
        <v>#N/A</v>
      </c>
      <c r="G11" t="s">
        <v>323</v>
      </c>
      <c r="H11" t="str">
        <f ca="1">'Placement name build'!E11</f>
        <v>PS FR LaCourse ADD 2020</v>
      </c>
      <c r="I11" t="str">
        <f>'Placement name build'!Z11</f>
        <v>VAST Tag</v>
      </c>
      <c r="J11" t="str">
        <f>'Placement name build'!AA11</f>
        <v>CPM</v>
      </c>
      <c r="K11">
        <f>'Placement name build'!AB11</f>
        <v>0</v>
      </c>
      <c r="L11" t="str">
        <f>'Placement name build'!AC11</f>
        <v>Installs</v>
      </c>
      <c r="M11" s="43">
        <f>'Placement name build'!AD11</f>
        <v>43956</v>
      </c>
      <c r="N11" s="43">
        <f>'Placement name build'!AE11</f>
        <v>43982</v>
      </c>
      <c r="O11" t="str">
        <f>VLOOKUP('Placement name build'!F11&amp;"-"&amp;'Placement name build'!G11,licence,2,FALSE)</f>
        <v>FR</v>
      </c>
    </row>
    <row r="12" spans="1:15" x14ac:dyDescent="0.25">
      <c r="A12" t="str">
        <f>'Placement name build'!B12</f>
        <v>PS-FR-AND-LaCourse-ADD-TSG-Mediamath-OpenMarket-RON-SiteVisitors-POKER-LACOURSE-FDB-0-1x1-R-X</v>
      </c>
      <c r="B12" t="str">
        <f>IF('Placement name build'!W12=0,"",'Placement name build'!W12)</f>
        <v/>
      </c>
      <c r="C12" t="str">
        <f>IF('Placement name build'!X12=0,"",'Placement name build'!X12)</f>
        <v>https://www.pokerstars.fr/sites/android/lacourse/starcode</v>
      </c>
      <c r="D12" t="str">
        <f>IF('Placement name build'!Y12=0,"",'Placement name build'!Y12)</f>
        <v/>
      </c>
      <c r="E12" t="str">
        <f>IF('Placement name build'!J12="Affiliates",UPPER('Placement name build'!K12&amp;'Placement name build'!M12),IF('Placement name build'!J12="PAIDSOCIAL",UPPER('Placement name build'!K12&amp;'Placement name build'!M12),IF('Placement name build'!L12="Direct",UPPER('Placement name build'!K12&amp;'Placement name build'!M12),UPPER('Placement name build'!K12&amp;'Placement name build'!L12))))</f>
        <v>TSGMEDIAMATH</v>
      </c>
      <c r="F12" t="e">
        <f>VLOOKUP('Placement name build'!J12,channellookup,2,FALSE)</f>
        <v>#N/A</v>
      </c>
      <c r="G12" t="s">
        <v>323</v>
      </c>
      <c r="H12" t="str">
        <f ca="1">'Placement name build'!E12</f>
        <v>PS FR LaCourse ADD 2020</v>
      </c>
      <c r="I12" t="str">
        <f>'Placement name build'!Z12</f>
        <v>VAST Tag</v>
      </c>
      <c r="J12" t="str">
        <f>'Placement name build'!AA12</f>
        <v>CPM</v>
      </c>
      <c r="K12">
        <f>'Placement name build'!AB12</f>
        <v>0</v>
      </c>
      <c r="L12" t="str">
        <f>'Placement name build'!AC12</f>
        <v>Installs</v>
      </c>
      <c r="M12" s="43">
        <f>'Placement name build'!AD12</f>
        <v>43956</v>
      </c>
      <c r="N12" s="43">
        <f>'Placement name build'!AE12</f>
        <v>43982</v>
      </c>
      <c r="O12" t="str">
        <f>VLOOKUP('Placement name build'!F12&amp;"-"&amp;'Placement name build'!G12,licence,2,FALSE)</f>
        <v>FR</v>
      </c>
    </row>
    <row r="13" spans="1:15" x14ac:dyDescent="0.25">
      <c r="A13" t="str">
        <f>'Placement name build'!B13</f>
        <v>PS-FR-iOS-LaCourse-ADD-TSG-Mediamath-OpenMarket-RON-SiteVisitors-POKER-LACOURSE-FDB-0-1x1-R-X</v>
      </c>
      <c r="B13" t="str">
        <f>IF('Placement name build'!W13=0,"",'Placement name build'!W13)</f>
        <v>https://www.pokerstars.fr/sites/vod/lacourse/starcode</v>
      </c>
      <c r="C13" t="str">
        <f>IF('Placement name build'!X13=0,"",'Placement name build'!X13)</f>
        <v/>
      </c>
      <c r="D13" t="str">
        <f>IF('Placement name build'!Y13=0,"",'Placement name build'!Y13)</f>
        <v/>
      </c>
      <c r="E13" t="str">
        <f>IF('Placement name build'!J13="Affiliates",UPPER('Placement name build'!K13&amp;'Placement name build'!M13),IF('Placement name build'!J13="PAIDSOCIAL",UPPER('Placement name build'!K13&amp;'Placement name build'!M13),IF('Placement name build'!L13="Direct",UPPER('Placement name build'!K13&amp;'Placement name build'!M13),UPPER('Placement name build'!K13&amp;'Placement name build'!L13))))</f>
        <v>TSGMEDIAMATH</v>
      </c>
      <c r="F13" t="e">
        <f>VLOOKUP('Placement name build'!J13,channellookup,2,FALSE)</f>
        <v>#N/A</v>
      </c>
      <c r="G13" t="s">
        <v>323</v>
      </c>
      <c r="H13" t="str">
        <f ca="1">'Placement name build'!E13</f>
        <v>PS FR LaCourse ADD 2020</v>
      </c>
      <c r="I13" t="str">
        <f>'Placement name build'!Z13</f>
        <v>VAST Tag</v>
      </c>
      <c r="J13" t="str">
        <f>'Placement name build'!AA13</f>
        <v>CPM</v>
      </c>
      <c r="K13">
        <f>'Placement name build'!AB13</f>
        <v>0</v>
      </c>
      <c r="L13" t="str">
        <f>'Placement name build'!AC13</f>
        <v>Installs</v>
      </c>
      <c r="M13" s="43">
        <f>'Placement name build'!AD13</f>
        <v>43956</v>
      </c>
      <c r="N13" s="43">
        <f>'Placement name build'!AE13</f>
        <v>43982</v>
      </c>
      <c r="O13" t="str">
        <f>VLOOKUP('Placement name build'!F13&amp;"-"&amp;'Placement name build'!G13,licence,2,FALSE)</f>
        <v>FR</v>
      </c>
    </row>
  </sheetData>
  <dataValidations count="1">
    <dataValidation type="list" allowBlank="1" showInputMessage="1" showErrorMessage="1" sqref="G2:G26" xr:uid="{259A6AC1-69A6-4E93-B822-C1314A78F3E8}">
      <formula1>adserver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4A6D-0EC3-4F43-BE45-2F703A89A87D}">
  <dimension ref="A1:B44"/>
  <sheetViews>
    <sheetView topLeftCell="A12" workbookViewId="0">
      <selection activeCell="A23" sqref="A23"/>
    </sheetView>
  </sheetViews>
  <sheetFormatPr defaultRowHeight="15" x14ac:dyDescent="0.25"/>
  <cols>
    <col min="1" max="1" width="19.7109375" customWidth="1"/>
  </cols>
  <sheetData>
    <row r="1" spans="1:2" x14ac:dyDescent="0.25">
      <c r="A1" t="s">
        <v>393</v>
      </c>
      <c r="B1" t="s">
        <v>394</v>
      </c>
    </row>
    <row r="2" spans="1:2" x14ac:dyDescent="0.25">
      <c r="A2" t="s">
        <v>399</v>
      </c>
      <c r="B2" t="s">
        <v>395</v>
      </c>
    </row>
    <row r="3" spans="1:2" x14ac:dyDescent="0.25">
      <c r="A3" t="s">
        <v>401</v>
      </c>
      <c r="B3" t="s">
        <v>395</v>
      </c>
    </row>
    <row r="4" spans="1:2" x14ac:dyDescent="0.25">
      <c r="A4" t="s">
        <v>402</v>
      </c>
      <c r="B4" t="s">
        <v>114</v>
      </c>
    </row>
    <row r="5" spans="1:2" x14ac:dyDescent="0.25">
      <c r="A5" t="s">
        <v>403</v>
      </c>
      <c r="B5" t="s">
        <v>398</v>
      </c>
    </row>
    <row r="6" spans="1:2" x14ac:dyDescent="0.25">
      <c r="A6" t="s">
        <v>404</v>
      </c>
      <c r="B6" t="s">
        <v>398</v>
      </c>
    </row>
    <row r="7" spans="1:2" x14ac:dyDescent="0.25">
      <c r="A7" t="s">
        <v>405</v>
      </c>
      <c r="B7" t="s">
        <v>398</v>
      </c>
    </row>
    <row r="8" spans="1:2" x14ac:dyDescent="0.25">
      <c r="A8" t="s">
        <v>406</v>
      </c>
      <c r="B8" t="s">
        <v>398</v>
      </c>
    </row>
    <row r="9" spans="1:2" x14ac:dyDescent="0.25">
      <c r="A9" t="s">
        <v>407</v>
      </c>
      <c r="B9" t="s">
        <v>398</v>
      </c>
    </row>
    <row r="10" spans="1:2" x14ac:dyDescent="0.25">
      <c r="A10" t="s">
        <v>408</v>
      </c>
      <c r="B10" t="s">
        <v>398</v>
      </c>
    </row>
    <row r="11" spans="1:2" x14ac:dyDescent="0.25">
      <c r="A11" t="s">
        <v>409</v>
      </c>
      <c r="B11" t="s">
        <v>398</v>
      </c>
    </row>
    <row r="12" spans="1:2" x14ac:dyDescent="0.25">
      <c r="A12" t="s">
        <v>410</v>
      </c>
      <c r="B12" t="s">
        <v>398</v>
      </c>
    </row>
    <row r="13" spans="1:2" x14ac:dyDescent="0.25">
      <c r="A13" t="s">
        <v>411</v>
      </c>
      <c r="B13" t="s">
        <v>48</v>
      </c>
    </row>
    <row r="14" spans="1:2" x14ac:dyDescent="0.25">
      <c r="A14" t="s">
        <v>412</v>
      </c>
      <c r="B14" t="s">
        <v>396</v>
      </c>
    </row>
    <row r="15" spans="1:2" x14ac:dyDescent="0.25">
      <c r="A15" t="s">
        <v>413</v>
      </c>
      <c r="B15" t="s">
        <v>396</v>
      </c>
    </row>
    <row r="16" spans="1:2" x14ac:dyDescent="0.25">
      <c r="A16" t="s">
        <v>414</v>
      </c>
      <c r="B16" t="s">
        <v>396</v>
      </c>
    </row>
    <row r="17" spans="1:2" x14ac:dyDescent="0.25">
      <c r="A17" t="s">
        <v>415</v>
      </c>
      <c r="B17" t="s">
        <v>396</v>
      </c>
    </row>
    <row r="18" spans="1:2" x14ac:dyDescent="0.25">
      <c r="A18" t="s">
        <v>416</v>
      </c>
      <c r="B18" t="s">
        <v>396</v>
      </c>
    </row>
    <row r="19" spans="1:2" x14ac:dyDescent="0.25">
      <c r="A19" t="s">
        <v>417</v>
      </c>
      <c r="B19" t="s">
        <v>396</v>
      </c>
    </row>
    <row r="20" spans="1:2" x14ac:dyDescent="0.25">
      <c r="A20" t="s">
        <v>400</v>
      </c>
      <c r="B20" t="s">
        <v>43</v>
      </c>
    </row>
    <row r="21" spans="1:2" x14ac:dyDescent="0.25">
      <c r="A21" t="s">
        <v>418</v>
      </c>
      <c r="B21" t="s">
        <v>354</v>
      </c>
    </row>
    <row r="22" spans="1:2" x14ac:dyDescent="0.25">
      <c r="A22" t="s">
        <v>419</v>
      </c>
      <c r="B22" t="s">
        <v>8</v>
      </c>
    </row>
    <row r="23" spans="1:2" x14ac:dyDescent="0.25">
      <c r="A23" t="s">
        <v>420</v>
      </c>
      <c r="B23" t="s">
        <v>33</v>
      </c>
    </row>
    <row r="24" spans="1:2" x14ac:dyDescent="0.25">
      <c r="A24" t="s">
        <v>421</v>
      </c>
      <c r="B24" t="s">
        <v>28</v>
      </c>
    </row>
    <row r="25" spans="1:2" x14ac:dyDescent="0.25">
      <c r="A25" t="s">
        <v>422</v>
      </c>
      <c r="B25" t="s">
        <v>38</v>
      </c>
    </row>
    <row r="26" spans="1:2" x14ac:dyDescent="0.25">
      <c r="A26" t="s">
        <v>423</v>
      </c>
      <c r="B26" t="s">
        <v>53</v>
      </c>
    </row>
    <row r="27" spans="1:2" x14ac:dyDescent="0.25">
      <c r="A27" t="s">
        <v>424</v>
      </c>
      <c r="B27" t="s">
        <v>24</v>
      </c>
    </row>
    <row r="28" spans="1:2" x14ac:dyDescent="0.25">
      <c r="A28" t="s">
        <v>425</v>
      </c>
      <c r="B28" t="s">
        <v>16</v>
      </c>
    </row>
    <row r="29" spans="1:2" x14ac:dyDescent="0.25">
      <c r="A29" t="s">
        <v>426</v>
      </c>
      <c r="B29" t="s">
        <v>118</v>
      </c>
    </row>
    <row r="30" spans="1:2" x14ac:dyDescent="0.25">
      <c r="A30" t="s">
        <v>427</v>
      </c>
      <c r="B30" t="s">
        <v>58</v>
      </c>
    </row>
    <row r="31" spans="1:2" x14ac:dyDescent="0.25">
      <c r="A31" t="s">
        <v>428</v>
      </c>
      <c r="B31" t="s">
        <v>122</v>
      </c>
    </row>
    <row r="32" spans="1:2" x14ac:dyDescent="0.25">
      <c r="A32" t="s">
        <v>429</v>
      </c>
      <c r="B32" t="s">
        <v>397</v>
      </c>
    </row>
    <row r="33" spans="1:2" x14ac:dyDescent="0.25">
      <c r="A33" t="s">
        <v>430</v>
      </c>
      <c r="B33" t="s">
        <v>398</v>
      </c>
    </row>
    <row r="34" spans="1:2" x14ac:dyDescent="0.25">
      <c r="A34" t="s">
        <v>431</v>
      </c>
      <c r="B34" t="s">
        <v>48</v>
      </c>
    </row>
    <row r="35" spans="1:2" x14ac:dyDescent="0.25">
      <c r="A35" t="s">
        <v>432</v>
      </c>
      <c r="B35" t="s">
        <v>12</v>
      </c>
    </row>
    <row r="36" spans="1:2" x14ac:dyDescent="0.25">
      <c r="A36" t="s">
        <v>433</v>
      </c>
      <c r="B36" t="s">
        <v>354</v>
      </c>
    </row>
    <row r="37" spans="1:2" x14ac:dyDescent="0.25">
      <c r="A37" t="s">
        <v>434</v>
      </c>
      <c r="B37" t="s">
        <v>353</v>
      </c>
    </row>
    <row r="38" spans="1:2" x14ac:dyDescent="0.25">
      <c r="A38" t="s">
        <v>435</v>
      </c>
      <c r="B38" t="s">
        <v>353</v>
      </c>
    </row>
    <row r="39" spans="1:2" x14ac:dyDescent="0.25">
      <c r="A39" t="s">
        <v>436</v>
      </c>
      <c r="B39" t="s">
        <v>353</v>
      </c>
    </row>
    <row r="40" spans="1:2" x14ac:dyDescent="0.25">
      <c r="A40" t="s">
        <v>437</v>
      </c>
      <c r="B40" t="s">
        <v>354</v>
      </c>
    </row>
    <row r="41" spans="1:2" x14ac:dyDescent="0.25">
      <c r="A41" t="s">
        <v>438</v>
      </c>
      <c r="B41" t="s">
        <v>391</v>
      </c>
    </row>
    <row r="42" spans="1:2" x14ac:dyDescent="0.25">
      <c r="A42" t="s">
        <v>439</v>
      </c>
      <c r="B42" t="s">
        <v>398</v>
      </c>
    </row>
    <row r="43" spans="1:2" x14ac:dyDescent="0.25">
      <c r="A43" t="s">
        <v>440</v>
      </c>
      <c r="B43" t="s">
        <v>395</v>
      </c>
    </row>
    <row r="44" spans="1:2" s="41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92C3-A0F2-40EA-8131-EDC625FFEC00}">
  <dimension ref="A1:B11"/>
  <sheetViews>
    <sheetView workbookViewId="0">
      <selection activeCell="B12" sqref="B12:B374"/>
    </sheetView>
  </sheetViews>
  <sheetFormatPr defaultRowHeight="15" x14ac:dyDescent="0.25"/>
  <sheetData>
    <row r="1" spans="1:2" x14ac:dyDescent="0.25">
      <c r="A1" t="s">
        <v>235</v>
      </c>
      <c r="B1" t="s">
        <v>233</v>
      </c>
    </row>
    <row r="2" spans="1:2" x14ac:dyDescent="0.25">
      <c r="A2" t="s">
        <v>163</v>
      </c>
      <c r="B2" t="s">
        <v>236</v>
      </c>
    </row>
    <row r="3" spans="1:2" x14ac:dyDescent="0.25">
      <c r="A3" t="s">
        <v>237</v>
      </c>
      <c r="B3" t="s">
        <v>236</v>
      </c>
    </row>
    <row r="4" spans="1:2" x14ac:dyDescent="0.25">
      <c r="A4" t="s">
        <v>238</v>
      </c>
      <c r="B4" t="s">
        <v>236</v>
      </c>
    </row>
    <row r="5" spans="1:2" x14ac:dyDescent="0.25">
      <c r="A5" t="s">
        <v>239</v>
      </c>
      <c r="B5" t="s">
        <v>240</v>
      </c>
    </row>
    <row r="6" spans="1:2" x14ac:dyDescent="0.25">
      <c r="A6" t="s">
        <v>241</v>
      </c>
      <c r="B6" t="s">
        <v>242</v>
      </c>
    </row>
    <row r="7" spans="1:2" x14ac:dyDescent="0.25">
      <c r="A7" t="s">
        <v>243</v>
      </c>
      <c r="B7" t="s">
        <v>244</v>
      </c>
    </row>
    <row r="8" spans="1:2" x14ac:dyDescent="0.25">
      <c r="A8" t="s">
        <v>245</v>
      </c>
      <c r="B8" t="s">
        <v>246</v>
      </c>
    </row>
    <row r="9" spans="1:2" x14ac:dyDescent="0.25">
      <c r="A9" t="s">
        <v>247</v>
      </c>
      <c r="B9" t="s">
        <v>248</v>
      </c>
    </row>
    <row r="10" spans="1:2" x14ac:dyDescent="0.25">
      <c r="A10" t="s">
        <v>249</v>
      </c>
      <c r="B10" t="s">
        <v>250</v>
      </c>
    </row>
    <row r="11" spans="1:2" s="4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C8DA-A26C-4A43-81DC-05F9213785DD}">
  <dimension ref="A1:B24"/>
  <sheetViews>
    <sheetView workbookViewId="0">
      <selection activeCell="A21" sqref="A21:B22"/>
    </sheetView>
  </sheetViews>
  <sheetFormatPr defaultRowHeight="15" x14ac:dyDescent="0.25"/>
  <cols>
    <col min="1" max="1" width="39" bestFit="1" customWidth="1"/>
    <col min="2" max="2" width="35.140625" bestFit="1" customWidth="1"/>
  </cols>
  <sheetData>
    <row r="1" spans="1:2" x14ac:dyDescent="0.25">
      <c r="A1" t="s">
        <v>251</v>
      </c>
      <c r="B1" t="s">
        <v>252</v>
      </c>
    </row>
    <row r="2" spans="1:2" x14ac:dyDescent="0.25">
      <c r="A2" t="s">
        <v>253</v>
      </c>
      <c r="B2" t="s">
        <v>253</v>
      </c>
    </row>
    <row r="3" spans="1:2" x14ac:dyDescent="0.25">
      <c r="A3" t="s">
        <v>254</v>
      </c>
      <c r="B3" t="s">
        <v>255</v>
      </c>
    </row>
    <row r="4" spans="1:2" x14ac:dyDescent="0.25">
      <c r="A4" t="s">
        <v>256</v>
      </c>
      <c r="B4" t="s">
        <v>257</v>
      </c>
    </row>
    <row r="5" spans="1:2" x14ac:dyDescent="0.25">
      <c r="A5" t="s">
        <v>258</v>
      </c>
      <c r="B5" t="s">
        <v>259</v>
      </c>
    </row>
    <row r="6" spans="1:2" x14ac:dyDescent="0.25">
      <c r="A6" t="s">
        <v>260</v>
      </c>
      <c r="B6" t="s">
        <v>261</v>
      </c>
    </row>
    <row r="7" spans="1:2" x14ac:dyDescent="0.25">
      <c r="A7" t="s">
        <v>262</v>
      </c>
      <c r="B7" t="s">
        <v>263</v>
      </c>
    </row>
    <row r="8" spans="1:2" x14ac:dyDescent="0.25">
      <c r="A8" t="s">
        <v>264</v>
      </c>
      <c r="B8" t="s">
        <v>265</v>
      </c>
    </row>
    <row r="9" spans="1:2" x14ac:dyDescent="0.25">
      <c r="A9" t="s">
        <v>266</v>
      </c>
      <c r="B9" t="s">
        <v>267</v>
      </c>
    </row>
    <row r="10" spans="1:2" x14ac:dyDescent="0.25">
      <c r="A10" t="s">
        <v>268</v>
      </c>
      <c r="B10" t="s">
        <v>269</v>
      </c>
    </row>
    <row r="11" spans="1:2" x14ac:dyDescent="0.25">
      <c r="A11" t="s">
        <v>270</v>
      </c>
      <c r="B11" t="s">
        <v>271</v>
      </c>
    </row>
    <row r="12" spans="1:2" x14ac:dyDescent="0.25">
      <c r="A12" t="s">
        <v>272</v>
      </c>
      <c r="B12" t="s">
        <v>273</v>
      </c>
    </row>
    <row r="13" spans="1:2" x14ac:dyDescent="0.25">
      <c r="A13" t="s">
        <v>274</v>
      </c>
      <c r="B13" t="s">
        <v>275</v>
      </c>
    </row>
    <row r="14" spans="1:2" x14ac:dyDescent="0.25">
      <c r="A14" t="s">
        <v>276</v>
      </c>
      <c r="B14" t="s">
        <v>277</v>
      </c>
    </row>
    <row r="15" spans="1:2" x14ac:dyDescent="0.25">
      <c r="A15" t="s">
        <v>278</v>
      </c>
      <c r="B15" t="s">
        <v>279</v>
      </c>
    </row>
    <row r="16" spans="1:2" x14ac:dyDescent="0.25">
      <c r="A16" t="s">
        <v>280</v>
      </c>
      <c r="B16" t="s">
        <v>281</v>
      </c>
    </row>
    <row r="17" spans="1:2" x14ac:dyDescent="0.25">
      <c r="A17" t="s">
        <v>282</v>
      </c>
      <c r="B17" t="s">
        <v>283</v>
      </c>
    </row>
    <row r="18" spans="1:2" x14ac:dyDescent="0.25">
      <c r="A18" t="s">
        <v>165</v>
      </c>
      <c r="B18" t="s">
        <v>284</v>
      </c>
    </row>
    <row r="19" spans="1:2" x14ac:dyDescent="0.25">
      <c r="A19" t="s">
        <v>285</v>
      </c>
      <c r="B19" t="s">
        <v>286</v>
      </c>
    </row>
    <row r="20" spans="1:2" x14ac:dyDescent="0.25">
      <c r="A20" t="s">
        <v>287</v>
      </c>
      <c r="B20" t="s">
        <v>288</v>
      </c>
    </row>
    <row r="21" spans="1:2" x14ac:dyDescent="0.25">
      <c r="A21" t="s">
        <v>289</v>
      </c>
      <c r="B21" t="s">
        <v>290</v>
      </c>
    </row>
    <row r="22" spans="1:2" x14ac:dyDescent="0.25">
      <c r="A22" t="s">
        <v>291</v>
      </c>
      <c r="B22" t="s">
        <v>292</v>
      </c>
    </row>
    <row r="23" spans="1:2" x14ac:dyDescent="0.25">
      <c r="A23" t="s">
        <v>293</v>
      </c>
      <c r="B23" t="s">
        <v>294</v>
      </c>
    </row>
    <row r="24" spans="1:2" s="41" customFormat="1" x14ac:dyDescent="0.25"/>
  </sheetData>
  <autoFilter ref="A1:B353" xr:uid="{CFF3EADD-610D-4A9B-9DE6-AAC0B11238EA}">
    <sortState xmlns:xlrd2="http://schemas.microsoft.com/office/spreadsheetml/2017/richdata2" ref="A2:B353">
      <sortCondition ref="A1:A353"/>
    </sortState>
  </autoFilter>
  <conditionalFormatting sqref="B24:B1048576 B1:B20">
    <cfRule type="duplicateValues" dxfId="1" priority="2"/>
  </conditionalFormatting>
  <conditionalFormatting sqref="B21:B23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7218-FD79-4782-A814-BE521501C1BA}">
  <dimension ref="A1:B10"/>
  <sheetViews>
    <sheetView workbookViewId="0">
      <selection activeCell="D17" sqref="D17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295</v>
      </c>
      <c r="B1" t="s">
        <v>296</v>
      </c>
    </row>
    <row r="2" spans="1:2" x14ac:dyDescent="0.25">
      <c r="A2" t="s">
        <v>297</v>
      </c>
      <c r="B2" t="s">
        <v>298</v>
      </c>
    </row>
    <row r="3" spans="1:2" x14ac:dyDescent="0.25">
      <c r="A3" t="s">
        <v>299</v>
      </c>
      <c r="B3" t="s">
        <v>300</v>
      </c>
    </row>
    <row r="4" spans="1:2" x14ac:dyDescent="0.25">
      <c r="A4" t="s">
        <v>301</v>
      </c>
      <c r="B4" t="s">
        <v>302</v>
      </c>
    </row>
    <row r="5" spans="1:2" x14ac:dyDescent="0.25">
      <c r="A5" t="s">
        <v>303</v>
      </c>
      <c r="B5" t="s">
        <v>304</v>
      </c>
    </row>
    <row r="6" spans="1:2" x14ac:dyDescent="0.25">
      <c r="A6" t="s">
        <v>305</v>
      </c>
      <c r="B6" t="s">
        <v>306</v>
      </c>
    </row>
    <row r="7" spans="1:2" x14ac:dyDescent="0.25">
      <c r="A7" t="s">
        <v>161</v>
      </c>
      <c r="B7" t="s">
        <v>307</v>
      </c>
    </row>
    <row r="8" spans="1:2" x14ac:dyDescent="0.25">
      <c r="A8" t="s">
        <v>308</v>
      </c>
      <c r="B8" t="s">
        <v>309</v>
      </c>
    </row>
    <row r="9" spans="1:2" x14ac:dyDescent="0.25">
      <c r="A9" t="s">
        <v>368</v>
      </c>
      <c r="B9" t="s">
        <v>369</v>
      </c>
    </row>
    <row r="10" spans="1:2" s="41" customForma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4"/>
  <sheetViews>
    <sheetView topLeftCell="A12" workbookViewId="0">
      <selection activeCell="C34" sqref="C34"/>
    </sheetView>
  </sheetViews>
  <sheetFormatPr defaultRowHeight="15" x14ac:dyDescent="0.25"/>
  <cols>
    <col min="1" max="1" width="17.42578125" customWidth="1"/>
    <col min="2" max="2" width="14.85546875" customWidth="1"/>
    <col min="3" max="3" width="21.28515625" customWidth="1"/>
    <col min="4" max="4" width="17" customWidth="1"/>
    <col min="5" max="5" width="29" customWidth="1"/>
    <col min="6" max="6" width="21" customWidth="1"/>
    <col min="7" max="7" width="22" customWidth="1"/>
    <col min="8" max="8" width="40.5703125" customWidth="1"/>
    <col min="9" max="9" width="23.28515625" customWidth="1"/>
    <col min="10" max="10" width="28.85546875" customWidth="1"/>
    <col min="11" max="11" width="21.85546875" customWidth="1"/>
    <col min="12" max="12" width="11.140625" customWidth="1"/>
  </cols>
  <sheetData>
    <row r="1" spans="1:12" s="9" customFormat="1" x14ac:dyDescent="0.25">
      <c r="A1" s="9" t="s">
        <v>295</v>
      </c>
      <c r="B1" s="9" t="s">
        <v>310</v>
      </c>
      <c r="C1" s="9" t="s">
        <v>18</v>
      </c>
      <c r="D1" s="9" t="s">
        <v>311</v>
      </c>
      <c r="E1" s="9" t="s">
        <v>312</v>
      </c>
      <c r="F1" s="9" t="s">
        <v>77</v>
      </c>
      <c r="G1" s="9" t="s">
        <v>108</v>
      </c>
      <c r="H1" s="9" t="s">
        <v>313</v>
      </c>
      <c r="I1" s="9" t="s">
        <v>314</v>
      </c>
      <c r="J1" s="9" t="s">
        <v>315</v>
      </c>
      <c r="K1" s="9" t="s">
        <v>140</v>
      </c>
      <c r="L1" s="9" t="s">
        <v>316</v>
      </c>
    </row>
    <row r="2" spans="1:12" x14ac:dyDescent="0.25">
      <c r="A2" t="s">
        <v>297</v>
      </c>
      <c r="B2" t="s">
        <v>8</v>
      </c>
      <c r="C2" t="s">
        <v>317</v>
      </c>
      <c r="D2" t="s">
        <v>163</v>
      </c>
      <c r="E2" t="s">
        <v>318</v>
      </c>
      <c r="F2" t="s">
        <v>168</v>
      </c>
      <c r="G2" t="s">
        <v>171</v>
      </c>
      <c r="H2" t="s">
        <v>319</v>
      </c>
      <c r="I2" t="s">
        <v>320</v>
      </c>
      <c r="J2" t="s">
        <v>321</v>
      </c>
      <c r="K2" t="s">
        <v>322</v>
      </c>
      <c r="L2" t="s">
        <v>323</v>
      </c>
    </row>
    <row r="3" spans="1:12" x14ac:dyDescent="0.25">
      <c r="A3" t="s">
        <v>299</v>
      </c>
      <c r="B3" t="s">
        <v>12</v>
      </c>
      <c r="C3" t="s">
        <v>324</v>
      </c>
      <c r="D3" t="s">
        <v>237</v>
      </c>
      <c r="E3" t="s">
        <v>325</v>
      </c>
      <c r="F3" t="s">
        <v>326</v>
      </c>
      <c r="G3" t="s">
        <v>327</v>
      </c>
      <c r="H3" t="s">
        <v>328</v>
      </c>
      <c r="I3" t="s">
        <v>172</v>
      </c>
      <c r="J3" t="s">
        <v>173</v>
      </c>
      <c r="K3" t="s">
        <v>174</v>
      </c>
      <c r="L3" t="s">
        <v>329</v>
      </c>
    </row>
    <row r="4" spans="1:12" x14ac:dyDescent="0.25">
      <c r="A4" t="s">
        <v>301</v>
      </c>
      <c r="B4" t="s">
        <v>16</v>
      </c>
      <c r="C4" t="s">
        <v>162</v>
      </c>
      <c r="D4" t="s">
        <v>238</v>
      </c>
      <c r="E4" t="s">
        <v>164</v>
      </c>
      <c r="F4" t="s">
        <v>330</v>
      </c>
      <c r="G4" t="s">
        <v>331</v>
      </c>
      <c r="H4" t="s">
        <v>332</v>
      </c>
      <c r="I4" t="s">
        <v>333</v>
      </c>
      <c r="J4" t="s">
        <v>334</v>
      </c>
    </row>
    <row r="5" spans="1:12" x14ac:dyDescent="0.25">
      <c r="A5" t="s">
        <v>303</v>
      </c>
      <c r="B5" t="s">
        <v>20</v>
      </c>
      <c r="C5" t="s">
        <v>335</v>
      </c>
      <c r="D5" t="s">
        <v>239</v>
      </c>
      <c r="E5" t="s">
        <v>336</v>
      </c>
      <c r="G5" t="s">
        <v>337</v>
      </c>
      <c r="H5" t="s">
        <v>338</v>
      </c>
      <c r="I5" t="s">
        <v>339</v>
      </c>
    </row>
    <row r="6" spans="1:12" x14ac:dyDescent="0.25">
      <c r="A6" t="s">
        <v>305</v>
      </c>
      <c r="B6" t="s">
        <v>24</v>
      </c>
      <c r="C6" t="s">
        <v>236</v>
      </c>
      <c r="D6" t="s">
        <v>241</v>
      </c>
      <c r="E6" t="s">
        <v>340</v>
      </c>
      <c r="G6" t="s">
        <v>341</v>
      </c>
      <c r="H6" t="s">
        <v>342</v>
      </c>
      <c r="I6" t="s">
        <v>343</v>
      </c>
    </row>
    <row r="7" spans="1:12" x14ac:dyDescent="0.25">
      <c r="A7" t="s">
        <v>161</v>
      </c>
      <c r="B7" t="s">
        <v>28</v>
      </c>
      <c r="C7" t="s">
        <v>344</v>
      </c>
      <c r="D7" t="s">
        <v>243</v>
      </c>
      <c r="E7" t="s">
        <v>345</v>
      </c>
      <c r="G7" t="s">
        <v>389</v>
      </c>
      <c r="H7" t="s">
        <v>346</v>
      </c>
      <c r="I7" t="s">
        <v>347</v>
      </c>
    </row>
    <row r="8" spans="1:12" x14ac:dyDescent="0.25">
      <c r="A8" t="s">
        <v>308</v>
      </c>
      <c r="B8" t="s">
        <v>33</v>
      </c>
      <c r="D8" t="s">
        <v>245</v>
      </c>
      <c r="E8" t="s">
        <v>348</v>
      </c>
      <c r="G8" t="s">
        <v>390</v>
      </c>
      <c r="H8" t="s">
        <v>349</v>
      </c>
      <c r="I8" t="s">
        <v>350</v>
      </c>
    </row>
    <row r="9" spans="1:12" x14ac:dyDescent="0.25">
      <c r="A9" t="s">
        <v>368</v>
      </c>
      <c r="B9" t="s">
        <v>38</v>
      </c>
      <c r="D9" t="s">
        <v>247</v>
      </c>
      <c r="E9" t="s">
        <v>288</v>
      </c>
      <c r="H9" t="s">
        <v>351</v>
      </c>
    </row>
    <row r="10" spans="1:12" x14ac:dyDescent="0.25">
      <c r="B10" t="s">
        <v>43</v>
      </c>
      <c r="E10" t="s">
        <v>352</v>
      </c>
      <c r="H10" t="s">
        <v>170</v>
      </c>
    </row>
    <row r="11" spans="1:12" x14ac:dyDescent="0.25">
      <c r="B11" t="s">
        <v>48</v>
      </c>
      <c r="H11" t="s">
        <v>352</v>
      </c>
    </row>
    <row r="12" spans="1:12" x14ac:dyDescent="0.25">
      <c r="B12" t="s">
        <v>53</v>
      </c>
    </row>
    <row r="13" spans="1:12" x14ac:dyDescent="0.25">
      <c r="B13" t="s">
        <v>58</v>
      </c>
    </row>
    <row r="14" spans="1:12" x14ac:dyDescent="0.25">
      <c r="B14" t="s">
        <v>62</v>
      </c>
    </row>
    <row r="15" spans="1:12" x14ac:dyDescent="0.25">
      <c r="B15" t="s">
        <v>67</v>
      </c>
    </row>
    <row r="16" spans="1:12" x14ac:dyDescent="0.25">
      <c r="B16" t="s">
        <v>71</v>
      </c>
    </row>
    <row r="17" spans="2:2" x14ac:dyDescent="0.25">
      <c r="B17" t="s">
        <v>75</v>
      </c>
    </row>
    <row r="18" spans="2:2" x14ac:dyDescent="0.25">
      <c r="B18" t="s">
        <v>79</v>
      </c>
    </row>
    <row r="19" spans="2:2" x14ac:dyDescent="0.25">
      <c r="B19" t="s">
        <v>84</v>
      </c>
    </row>
    <row r="20" spans="2:2" x14ac:dyDescent="0.25">
      <c r="B20" t="s">
        <v>89</v>
      </c>
    </row>
    <row r="21" spans="2:2" x14ac:dyDescent="0.25">
      <c r="B21" t="s">
        <v>93</v>
      </c>
    </row>
    <row r="22" spans="2:2" x14ac:dyDescent="0.25">
      <c r="B22" t="s">
        <v>98</v>
      </c>
    </row>
    <row r="23" spans="2:2" x14ac:dyDescent="0.25">
      <c r="B23" t="s">
        <v>102</v>
      </c>
    </row>
    <row r="24" spans="2:2" x14ac:dyDescent="0.25">
      <c r="B24" t="s">
        <v>106</v>
      </c>
    </row>
    <row r="25" spans="2:2" x14ac:dyDescent="0.25">
      <c r="B25" t="s">
        <v>110</v>
      </c>
    </row>
    <row r="26" spans="2:2" x14ac:dyDescent="0.25">
      <c r="B26" t="s">
        <v>114</v>
      </c>
    </row>
    <row r="27" spans="2:2" x14ac:dyDescent="0.25">
      <c r="B27" t="s">
        <v>118</v>
      </c>
    </row>
    <row r="28" spans="2:2" x14ac:dyDescent="0.25">
      <c r="B28" t="s">
        <v>122</v>
      </c>
    </row>
    <row r="29" spans="2:2" x14ac:dyDescent="0.25">
      <c r="B29" t="s">
        <v>126</v>
      </c>
    </row>
    <row r="30" spans="2:2" x14ac:dyDescent="0.25">
      <c r="B30" t="s">
        <v>130</v>
      </c>
    </row>
    <row r="31" spans="2:2" x14ac:dyDescent="0.25">
      <c r="B31" t="s">
        <v>134</v>
      </c>
    </row>
    <row r="32" spans="2:2" x14ac:dyDescent="0.25">
      <c r="B32" t="s">
        <v>353</v>
      </c>
    </row>
    <row r="33" spans="2:2" x14ac:dyDescent="0.25">
      <c r="B33" t="s">
        <v>354</v>
      </c>
    </row>
    <row r="34" spans="2:2" x14ac:dyDescent="0.25">
      <c r="B34" t="s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5135-58AA-4FA4-8F8A-D1B2F7261B80}">
  <dimension ref="A1:B8"/>
  <sheetViews>
    <sheetView workbookViewId="0">
      <selection activeCell="A2" sqref="A2:B8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355</v>
      </c>
      <c r="B1" t="s">
        <v>356</v>
      </c>
    </row>
    <row r="2" spans="1:2" x14ac:dyDescent="0.25">
      <c r="A2" t="s">
        <v>317</v>
      </c>
      <c r="B2" t="s">
        <v>357</v>
      </c>
    </row>
    <row r="3" spans="1:2" x14ac:dyDescent="0.25">
      <c r="A3" t="s">
        <v>324</v>
      </c>
      <c r="B3" t="s">
        <v>358</v>
      </c>
    </row>
    <row r="4" spans="1:2" x14ac:dyDescent="0.25">
      <c r="A4" t="s">
        <v>162</v>
      </c>
      <c r="B4" t="s">
        <v>162</v>
      </c>
    </row>
    <row r="5" spans="1:2" x14ac:dyDescent="0.25">
      <c r="A5" t="s">
        <v>335</v>
      </c>
      <c r="B5" t="s">
        <v>359</v>
      </c>
    </row>
    <row r="6" spans="1:2" x14ac:dyDescent="0.25">
      <c r="A6" t="s">
        <v>236</v>
      </c>
      <c r="B6" t="s">
        <v>360</v>
      </c>
    </row>
    <row r="7" spans="1:2" x14ac:dyDescent="0.25">
      <c r="A7" t="s">
        <v>344</v>
      </c>
      <c r="B7" t="s">
        <v>344</v>
      </c>
    </row>
    <row r="8" spans="1:2" s="41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DC0F67AE135F4A994775581237B841" ma:contentTypeVersion="7" ma:contentTypeDescription="Create a new document." ma:contentTypeScope="" ma:versionID="fc4df01a8b20b311f6f48476e0d51c47">
  <xsd:schema xmlns:xsd="http://www.w3.org/2001/XMLSchema" xmlns:xs="http://www.w3.org/2001/XMLSchema" xmlns:p="http://schemas.microsoft.com/office/2006/metadata/properties" xmlns:ns2="6948a34c-855d-4393-a34a-a9730bc9889f" xmlns:ns3="ce644583-a4cc-4fa4-8127-643536ceb7b7" targetNamespace="http://schemas.microsoft.com/office/2006/metadata/properties" ma:root="true" ma:fieldsID="7a4383e608fbd44c9cbb4ee0e2424192" ns2:_="" ns3:_="">
    <xsd:import namespace="6948a34c-855d-4393-a34a-a9730bc9889f"/>
    <xsd:import namespace="ce644583-a4cc-4fa4-8127-643536ceb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DMPAudienceAttribu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8a34c-855d-4393-a34a-a9730bc98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MPAudienceAttributes" ma:index="14" nillable="true" ma:displayName="DMP Audience Attributes" ma:format="Dropdown" ma:internalName="DMPAudienceAttribu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44583-a4cc-4fa4-8127-643536ceb7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MPAudienceAttributes xmlns="6948a34c-855d-4393-a34a-a9730bc9889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946074-3615-4A6A-8E38-3DB1CBB9E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48a34c-855d-4393-a34a-a9730bc9889f"/>
    <ds:schemaRef ds:uri="ce644583-a4cc-4fa4-8127-643536ceb7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B1EA7D-54AC-4871-A30B-31C032C3F089}">
  <ds:schemaRefs>
    <ds:schemaRef ds:uri="http://schemas.microsoft.com/office/2006/metadata/properties"/>
    <ds:schemaRef ds:uri="http://schemas.microsoft.com/office/infopath/2007/PartnerControls"/>
    <ds:schemaRef ds:uri="6948a34c-855d-4393-a34a-a9730bc9889f"/>
  </ds:schemaRefs>
</ds:datastoreItem>
</file>

<file path=customXml/itemProps3.xml><?xml version="1.0" encoding="utf-8"?>
<ds:datastoreItem xmlns:ds="http://schemas.openxmlformats.org/officeDocument/2006/customXml" ds:itemID="{09B4C136-2AB6-4D8E-B96F-F7C15E5E42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17</vt:i4>
      </vt:variant>
    </vt:vector>
  </HeadingPairs>
  <TitlesOfParts>
    <vt:vector size="28" baseType="lpstr">
      <vt:lpstr>Key</vt:lpstr>
      <vt:lpstr>Full TS</vt:lpstr>
      <vt:lpstr>Placement name build</vt:lpstr>
      <vt:lpstr>Normalizer multi-format</vt:lpstr>
      <vt:lpstr>URLBuilderUpload</vt:lpstr>
      <vt:lpstr>lookup_licence</vt:lpstr>
      <vt:lpstr>lookup_channel</vt:lpstr>
      <vt:lpstr>lookup_network</vt:lpstr>
      <vt:lpstr>lookup_brand</vt:lpstr>
      <vt:lpstr>Lists</vt:lpstr>
      <vt:lpstr>lookup_device</vt:lpstr>
      <vt:lpstr>adserver</vt:lpstr>
      <vt:lpstr>agencies</vt:lpstr>
      <vt:lpstr>brandcode</vt:lpstr>
      <vt:lpstr>brands</vt:lpstr>
      <vt:lpstr>budgets</vt:lpstr>
      <vt:lpstr>buyingmetric</vt:lpstr>
      <vt:lpstr>channellookup</vt:lpstr>
      <vt:lpstr>countries</vt:lpstr>
      <vt:lpstr>device</vt:lpstr>
      <vt:lpstr>environment</vt:lpstr>
      <vt:lpstr>kpi</vt:lpstr>
      <vt:lpstr>licence</vt:lpstr>
      <vt:lpstr>networklookup</vt:lpstr>
      <vt:lpstr>nielsen</vt:lpstr>
      <vt:lpstr>platform</vt:lpstr>
      <vt:lpstr>tagtype</vt:lpstr>
      <vt:lpstr>targeting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Godinho</dc:creator>
  <cp:keywords/>
  <dc:description/>
  <cp:lastModifiedBy>Neil Grainger</cp:lastModifiedBy>
  <cp:revision/>
  <dcterms:created xsi:type="dcterms:W3CDTF">2018-06-01T09:30:29Z</dcterms:created>
  <dcterms:modified xsi:type="dcterms:W3CDTF">2020-06-11T16:09:08Z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0x0101004ADC0F67AE135F4A994775581237B841</vt:lpwstr>
  </property>
</Properties>
</file>