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5A8F4666-5668-4AF9-8978-3B2FD1FA4AE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Q2" sheetId="2" r:id="rId2"/>
  </sheets>
  <definedNames>
    <definedName name="_xlnm._FilterDatabase" localSheetId="0" hidden="1">Sheet1!$A$1:$E$201</definedName>
  </definedNames>
  <calcPr calcId="191029"/>
</workbook>
</file>

<file path=xl/calcChain.xml><?xml version="1.0" encoding="utf-8"?>
<calcChain xmlns="http://schemas.openxmlformats.org/spreadsheetml/2006/main">
  <c r="L54" i="1" l="1"/>
  <c r="L57" i="1" s="1"/>
  <c r="L52" i="1"/>
  <c r="L50" i="1"/>
  <c r="K50" i="1"/>
  <c r="Q48" i="1"/>
  <c r="Q47" i="1"/>
  <c r="L56" i="1" l="1"/>
  <c r="K19" i="1"/>
  <c r="L9" i="1"/>
  <c r="L8" i="1"/>
  <c r="K4" i="1"/>
  <c r="L15" i="1" s="1"/>
  <c r="K3" i="1"/>
</calcChain>
</file>

<file path=xl/sharedStrings.xml><?xml version="1.0" encoding="utf-8"?>
<sst xmlns="http://schemas.openxmlformats.org/spreadsheetml/2006/main" count="682" uniqueCount="87">
  <si>
    <t>Month</t>
  </si>
  <si>
    <t>Region</t>
  </si>
  <si>
    <t>Salesperson</t>
  </si>
  <si>
    <t>Sales ($)</t>
  </si>
  <si>
    <t>Customer Complaints</t>
  </si>
  <si>
    <t>January</t>
  </si>
  <si>
    <t>May</t>
  </si>
  <si>
    <t>March</t>
  </si>
  <si>
    <t>February</t>
  </si>
  <si>
    <t>April</t>
  </si>
  <si>
    <t>East</t>
  </si>
  <si>
    <t>South</t>
  </si>
  <si>
    <t>West</t>
  </si>
  <si>
    <t>North</t>
  </si>
  <si>
    <t>Diana</t>
  </si>
  <si>
    <t>Bob</t>
  </si>
  <si>
    <t>Alice</t>
  </si>
  <si>
    <t>Charlie</t>
  </si>
  <si>
    <t>1.  Find the Variance and Standard Deviation of Sales</t>
  </si>
  <si>
    <t>Variance:</t>
  </si>
  <si>
    <t>Standard Dev</t>
  </si>
  <si>
    <t>2. Question: Is there a significant difference between the average sales of North and South regions?</t>
  </si>
  <si>
    <t>Average sales of North</t>
  </si>
  <si>
    <t>Average sales of South</t>
  </si>
  <si>
    <t>There is not a Major difference is in the average sales of South and North Region.</t>
  </si>
  <si>
    <t>3. Calculate the Coefficient of Variation (CV) for Sales</t>
  </si>
  <si>
    <t xml:space="preserve">Coefficient of Variation </t>
  </si>
  <si>
    <t>4. Question: Is there a relationship between "Sales ($)" and "Customer Complaints"?</t>
  </si>
  <si>
    <t>Correlation</t>
  </si>
  <si>
    <t>Value is Very Small it shows that the relationship is not that significant.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</si>
  <si>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</si>
  <si>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</si>
  <si>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</si>
  <si>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</si>
  <si>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</si>
  <si>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</si>
  <si>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</si>
  <si>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</si>
  <si>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</si>
  <si>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</si>
  <si>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</si>
  <si>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</si>
  <si>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</si>
  <si>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</si>
  <si>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</si>
  <si>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</si>
  <si>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</si>
  <si>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</si>
  <si>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</si>
  <si>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</si>
  <si>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</si>
  <si>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</si>
  <si>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</si>
  <si>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Shows Not a  strong Relationship Between sales and Complaints.Might be other factors are affecting complaints.</t>
  </si>
  <si>
    <t xml:space="preserve">P-value &gt; 0.05 </t>
  </si>
  <si>
    <t>it also Indicates sales not explaining any complaint.</t>
  </si>
  <si>
    <t>5. Assume a 95% confidence level and use the mean, standard deviation, and sample size to calculate the confidence interval for the "Sales ($)" column</t>
  </si>
  <si>
    <t>.</t>
  </si>
  <si>
    <t xml:space="preserve">for calculating Confidence Interval </t>
  </si>
  <si>
    <t>Lower Bound</t>
  </si>
  <si>
    <t>Mean-Margin Of  error</t>
  </si>
  <si>
    <t xml:space="preserve">Upper Bound </t>
  </si>
  <si>
    <t>Mean + Margin Of error</t>
  </si>
  <si>
    <t>Mean</t>
  </si>
  <si>
    <t>Std (s)</t>
  </si>
  <si>
    <t>n</t>
  </si>
  <si>
    <t xml:space="preserve">T value </t>
  </si>
  <si>
    <t>Margin Of Error</t>
  </si>
  <si>
    <t>Higher Bound</t>
  </si>
  <si>
    <t>North_sales</t>
  </si>
  <si>
    <t xml:space="preserve">South sales </t>
  </si>
  <si>
    <t>t_test</t>
  </si>
  <si>
    <t>Null Hypothesis</t>
  </si>
  <si>
    <t>There is no difference between both region average sales.</t>
  </si>
  <si>
    <t>Alternate Hypothesis</t>
  </si>
  <si>
    <t xml:space="preserve">There is difference between both region average sales </t>
  </si>
  <si>
    <t>t-Test: Two-Sample Assuming Unequal Variances</t>
  </si>
  <si>
    <t>Variable 1</t>
  </si>
  <si>
    <t>Variable 2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</si>
  <si>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</si>
  <si>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</si>
  <si>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</si>
  <si>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</si>
  <si>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</si>
  <si>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</si>
  <si>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 xml:space="preserve">p value &gt; 0.05 (Null Hypothesis accepted ) </t>
  </si>
  <si>
    <t>There is no major difference between both regions 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</si>
</sst>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/>
    <xf numFmtId="0" fontId="0" fillId="2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2" borderId="2" xfId="0" applyFill="1" applyBorder="1" applyAlignment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 applyBorder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57</xdr:row>
      <xdr:rowOff>167640</xdr:rowOff>
    </xdr:from>
    <xdr:to>
      <xdr:col>16</xdr:col>
      <xdr:colOff>426720</xdr:colOff>
      <xdr:row>65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2A5061-697D-D64F-6FE4-4542F523BB04}"/>
            </a:ext>
          </a:extLst>
        </xdr:cNvPr>
        <xdr:cNvSpPr txBox="1"/>
      </xdr:nvSpPr>
      <xdr:spPr>
        <a:xfrm>
          <a:off x="7299960" y="11003280"/>
          <a:ext cx="5547360" cy="14554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Conclusion:</a:t>
          </a:r>
        </a:p>
        <a:p>
          <a:r>
            <a:rPr lang="en-US"/>
            <a:t>At a </a:t>
          </a:r>
          <a:r>
            <a:rPr lang="en-US" b="1"/>
            <a:t>95% confidence level</a:t>
          </a:r>
          <a:r>
            <a:rPr lang="en-US"/>
            <a:t>, the confidence interval for the average </a:t>
          </a:r>
          <a:r>
            <a:rPr lang="en-US" b="1"/>
            <a:t>Sales ($)</a:t>
          </a:r>
          <a:r>
            <a:rPr lang="en-US"/>
            <a:t> is </a:t>
          </a:r>
          <a:r>
            <a:rPr lang="en-US" b="1"/>
            <a:t>(4696.20, 4700.57)</a:t>
          </a:r>
          <a:r>
            <a:rPr lang="en-US"/>
            <a:t>.</a:t>
          </a:r>
        </a:p>
        <a:p>
          <a:r>
            <a:rPr lang="en-US"/>
            <a:t>This means that we are </a:t>
          </a:r>
          <a:r>
            <a:rPr lang="en-US" b="1"/>
            <a:t>95% confident</a:t>
          </a:r>
          <a:r>
            <a:rPr lang="en-US"/>
            <a:t> that the true population mean of sales lies within this range.</a:t>
          </a:r>
        </a:p>
        <a:p>
          <a:r>
            <a:rPr lang="en-US"/>
            <a:t>Since the interval is quite narrow, it suggests that the sample mean is a </a:t>
          </a:r>
          <a:r>
            <a:rPr lang="en-US" b="1"/>
            <a:t>good estimate</a:t>
          </a:r>
          <a:r>
            <a:rPr lang="en-US"/>
            <a:t> of the population mean with low variability.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"/>
  <sheetViews>
    <sheetView topLeftCell="A49" workbookViewId="0">
      <selection activeCell="K77" sqref="K77"/>
    </sheetView>
  </sheetViews>
  <sheetFormatPr defaultRowHeight="14.4" x14ac:dyDescent="0.3"/>
  <cols>
    <col min="1" max="1" width="8.109375" bestFit="1" customWidth="1"/>
    <col min="2" max="2" width="6.77734375" bestFit="1" customWidth="1"/>
    <col min="3" max="3" width="11" bestFit="1" customWidth="1"/>
    <col min="4" max="4" width="8" bestFit="1" customWidth="1"/>
    <col min="5" max="5" width="19.21875" bestFit="1" customWidth="1"/>
    <col min="8" max="8" width="9.109375" customWidth="1"/>
    <col min="10" max="10" width="17.44140625" bestFit="1" customWidth="1"/>
    <col min="11" max="11" width="12.6640625" bestFit="1" customWidth="1"/>
    <col min="12" max="12" width="13.44140625" bestFit="1" customWidth="1"/>
    <col min="13" max="14" width="12" bestFit="1" customWidth="1"/>
    <col min="15" max="15" width="12.6640625" bestFit="1" customWidth="1"/>
    <col min="16" max="16" width="12" bestFit="1" customWidth="1"/>
    <col min="17" max="17" width="12.6640625" bestFit="1" customWidth="1"/>
    <col min="18" max="18" width="12.109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x14ac:dyDescent="0.3">
      <c r="A2" t="s">
        <v>5</v>
      </c>
      <c r="B2" t="s">
        <v>10</v>
      </c>
      <c r="C2" t="s">
        <v>14</v>
      </c>
      <c r="D2">
        <v>4004</v>
      </c>
      <c r="E2">
        <v>2</v>
      </c>
      <c r="J2" s="12" t="s">
        <v>18</v>
      </c>
      <c r="K2" s="12"/>
      <c r="L2" s="12"/>
      <c r="M2" s="12"/>
      <c r="N2" s="12"/>
    </row>
    <row r="3" spans="1:17" x14ac:dyDescent="0.3">
      <c r="A3" t="s">
        <v>5</v>
      </c>
      <c r="B3" t="s">
        <v>11</v>
      </c>
      <c r="C3" t="s">
        <v>15</v>
      </c>
      <c r="D3">
        <v>4138</v>
      </c>
      <c r="E3">
        <v>2</v>
      </c>
      <c r="J3" s="2" t="s">
        <v>19</v>
      </c>
      <c r="K3">
        <f>_xlfn.VAR.S(D2:D201)</f>
        <v>195641.86610552762</v>
      </c>
    </row>
    <row r="4" spans="1:17" x14ac:dyDescent="0.3">
      <c r="A4" t="s">
        <v>6</v>
      </c>
      <c r="B4" t="s">
        <v>11</v>
      </c>
      <c r="C4" t="s">
        <v>14</v>
      </c>
      <c r="D4">
        <v>4840</v>
      </c>
      <c r="E4">
        <v>1</v>
      </c>
      <c r="J4" s="2" t="s">
        <v>20</v>
      </c>
      <c r="K4">
        <f>_xlfn.STDEV.S(D2:D201)</f>
        <v>442.31421648589094</v>
      </c>
    </row>
    <row r="5" spans="1:17" x14ac:dyDescent="0.3">
      <c r="A5" t="s">
        <v>6</v>
      </c>
      <c r="B5" t="s">
        <v>11</v>
      </c>
      <c r="C5" t="s">
        <v>15</v>
      </c>
      <c r="D5">
        <v>4398</v>
      </c>
      <c r="E5">
        <v>4</v>
      </c>
    </row>
    <row r="6" spans="1:17" x14ac:dyDescent="0.3">
      <c r="A6" t="s">
        <v>7</v>
      </c>
      <c r="B6" t="s">
        <v>12</v>
      </c>
      <c r="C6" t="s">
        <v>16</v>
      </c>
      <c r="D6">
        <v>5208</v>
      </c>
      <c r="E6">
        <v>2</v>
      </c>
      <c r="J6" s="3" t="s">
        <v>21</v>
      </c>
      <c r="K6" s="3"/>
      <c r="L6" s="3"/>
      <c r="M6" s="3"/>
      <c r="N6" s="3"/>
      <c r="O6" s="3"/>
      <c r="P6" s="3"/>
      <c r="Q6" s="3"/>
    </row>
    <row r="7" spans="1:17" ht="14.4" customHeight="1" x14ac:dyDescent="0.3">
      <c r="A7" t="s">
        <v>6</v>
      </c>
      <c r="B7" t="s">
        <v>13</v>
      </c>
      <c r="C7" t="s">
        <v>17</v>
      </c>
      <c r="D7">
        <v>4786</v>
      </c>
      <c r="E7">
        <v>4</v>
      </c>
    </row>
    <row r="8" spans="1:17" x14ac:dyDescent="0.3">
      <c r="A8" t="s">
        <v>5</v>
      </c>
      <c r="B8" t="s">
        <v>10</v>
      </c>
      <c r="C8" t="s">
        <v>17</v>
      </c>
      <c r="D8">
        <v>4441</v>
      </c>
      <c r="E8">
        <v>2</v>
      </c>
      <c r="J8" s="2" t="s">
        <v>22</v>
      </c>
      <c r="K8" s="2"/>
      <c r="L8">
        <f>SUMIF(B2:B201,"North",D2:D201)/COUNTIF(B2:B201,"North")</f>
        <v>4692.3809523809523</v>
      </c>
    </row>
    <row r="9" spans="1:17" x14ac:dyDescent="0.3">
      <c r="A9" t="s">
        <v>8</v>
      </c>
      <c r="B9" t="s">
        <v>13</v>
      </c>
      <c r="C9" t="s">
        <v>16</v>
      </c>
      <c r="D9">
        <v>5182</v>
      </c>
      <c r="E9">
        <v>4</v>
      </c>
      <c r="J9" s="13" t="s">
        <v>23</v>
      </c>
      <c r="K9" s="13"/>
      <c r="L9">
        <f>SUMIF(B2:B201,"South",D2:D201)/COUNTIF(B2:B201,"South")</f>
        <v>4678.2075471698117</v>
      </c>
    </row>
    <row r="10" spans="1:17" x14ac:dyDescent="0.3">
      <c r="A10" t="s">
        <v>6</v>
      </c>
      <c r="B10" t="s">
        <v>10</v>
      </c>
      <c r="C10" t="s">
        <v>15</v>
      </c>
      <c r="D10">
        <v>4702</v>
      </c>
      <c r="E10">
        <v>1</v>
      </c>
    </row>
    <row r="11" spans="1:17" x14ac:dyDescent="0.3">
      <c r="A11" t="s">
        <v>8</v>
      </c>
      <c r="B11" t="s">
        <v>12</v>
      </c>
      <c r="C11" t="s">
        <v>17</v>
      </c>
      <c r="D11">
        <v>4983</v>
      </c>
      <c r="E11">
        <v>4</v>
      </c>
      <c r="J11" s="13" t="s">
        <v>24</v>
      </c>
      <c r="K11" s="14"/>
      <c r="L11" s="14"/>
      <c r="M11" s="14"/>
      <c r="N11" s="14"/>
      <c r="O11" s="14"/>
      <c r="P11" s="14"/>
      <c r="Q11" s="14"/>
    </row>
    <row r="12" spans="1:17" x14ac:dyDescent="0.3">
      <c r="A12" t="s">
        <v>6</v>
      </c>
      <c r="B12" t="s">
        <v>10</v>
      </c>
      <c r="C12" t="s">
        <v>15</v>
      </c>
      <c r="D12">
        <v>4000</v>
      </c>
      <c r="E12">
        <v>2</v>
      </c>
    </row>
    <row r="13" spans="1:17" x14ac:dyDescent="0.3">
      <c r="A13" t="s">
        <v>5</v>
      </c>
      <c r="B13" t="s">
        <v>12</v>
      </c>
      <c r="C13" t="s">
        <v>14</v>
      </c>
      <c r="D13">
        <v>5146</v>
      </c>
      <c r="E13">
        <v>4</v>
      </c>
      <c r="J13" s="2" t="s">
        <v>25</v>
      </c>
    </row>
    <row r="14" spans="1:17" x14ac:dyDescent="0.3">
      <c r="A14" t="s">
        <v>8</v>
      </c>
      <c r="B14" t="s">
        <v>11</v>
      </c>
      <c r="C14" t="s">
        <v>17</v>
      </c>
      <c r="D14">
        <v>4617</v>
      </c>
      <c r="E14">
        <v>5</v>
      </c>
    </row>
    <row r="15" spans="1:17" x14ac:dyDescent="0.3">
      <c r="A15" t="s">
        <v>6</v>
      </c>
      <c r="B15" t="s">
        <v>13</v>
      </c>
      <c r="C15" t="s">
        <v>16</v>
      </c>
      <c r="D15">
        <v>4599</v>
      </c>
      <c r="E15">
        <v>2</v>
      </c>
      <c r="J15" s="2" t="s">
        <v>26</v>
      </c>
      <c r="K15" s="2"/>
      <c r="L15" s="4">
        <f>K4/AVERAGE(D2:D201) *100</f>
        <v>9.4141756472892482</v>
      </c>
    </row>
    <row r="16" spans="1:17" x14ac:dyDescent="0.3">
      <c r="A16" t="s">
        <v>5</v>
      </c>
      <c r="B16" t="s">
        <v>12</v>
      </c>
      <c r="C16" t="s">
        <v>15</v>
      </c>
      <c r="D16">
        <v>4505</v>
      </c>
      <c r="E16">
        <v>3</v>
      </c>
    </row>
    <row r="17" spans="1:19" x14ac:dyDescent="0.3">
      <c r="A17" t="s">
        <v>5</v>
      </c>
      <c r="B17" t="s">
        <v>10</v>
      </c>
      <c r="C17" t="s">
        <v>16</v>
      </c>
      <c r="D17">
        <v>5338</v>
      </c>
      <c r="E17">
        <v>5</v>
      </c>
      <c r="J17" s="2" t="s">
        <v>27</v>
      </c>
    </row>
    <row r="18" spans="1:19" x14ac:dyDescent="0.3">
      <c r="A18" t="s">
        <v>9</v>
      </c>
      <c r="B18" t="s">
        <v>12</v>
      </c>
      <c r="C18" t="s">
        <v>16</v>
      </c>
      <c r="D18">
        <v>5031</v>
      </c>
      <c r="E18">
        <v>2</v>
      </c>
    </row>
    <row r="19" spans="1:19" x14ac:dyDescent="0.3">
      <c r="A19" t="s">
        <v>7</v>
      </c>
      <c r="B19" t="s">
        <v>12</v>
      </c>
      <c r="C19" t="s">
        <v>14</v>
      </c>
      <c r="D19">
        <v>5378</v>
      </c>
      <c r="E19">
        <v>5</v>
      </c>
      <c r="I19" s="2"/>
      <c r="J19" s="2" t="s">
        <v>28</v>
      </c>
      <c r="K19" s="4">
        <f>CORREL(D1:D201,E1:E201)</f>
        <v>4.6024028266518399E-2</v>
      </c>
      <c r="L19" s="12" t="s">
        <v>29</v>
      </c>
      <c r="M19" s="15"/>
      <c r="N19" s="15"/>
      <c r="O19" s="15"/>
      <c r="P19" s="15"/>
      <c r="Q19" s="15"/>
      <c r="R19" s="15"/>
    </row>
    <row r="20" spans="1:19" x14ac:dyDescent="0.3">
      <c r="A20" t="s">
        <v>9</v>
      </c>
      <c r="B20" t="s">
        <v>12</v>
      </c>
      <c r="C20" t="s">
        <v>15</v>
      </c>
      <c r="D20">
        <v>5453</v>
      </c>
      <c r="E20">
        <v>3</v>
      </c>
    </row>
    <row r="21" spans="1:19" x14ac:dyDescent="0.3">
      <c r="A21" t="s">
        <v>5</v>
      </c>
      <c r="B21" t="s">
        <v>12</v>
      </c>
      <c r="C21" t="s">
        <v>17</v>
      </c>
      <c r="D21">
        <v>4234</v>
      </c>
      <c r="E21">
        <v>5</v>
      </c>
    </row>
    <row r="22" spans="1:19" x14ac:dyDescent="0.3">
      <c r="A22" t="s">
        <v>6</v>
      </c>
      <c r="B22" t="s">
        <v>12</v>
      </c>
      <c r="C22" t="s">
        <v>16</v>
      </c>
      <c r="D22">
        <v>4087</v>
      </c>
      <c r="E22">
        <v>2</v>
      </c>
    </row>
    <row r="23" spans="1:19" ht="15" thickBot="1" x14ac:dyDescent="0.35">
      <c r="A23" t="s">
        <v>8</v>
      </c>
      <c r="B23" t="s">
        <v>12</v>
      </c>
      <c r="C23" t="s">
        <v>15</v>
      </c>
      <c r="D23">
        <v>5044</v>
      </c>
      <c r="E23">
        <v>3</v>
      </c>
    </row>
    <row r="24" spans="1:19" x14ac:dyDescent="0.3">
      <c r="A24" t="s">
        <v>8</v>
      </c>
      <c r="B24" t="s">
        <v>10</v>
      </c>
      <c r="C24" t="s">
        <v>14</v>
      </c>
      <c r="D24">
        <v>5466</v>
      </c>
      <c r="E24">
        <v>4</v>
      </c>
      <c r="J24" s="8" t="s">
        <v>30</v>
      </c>
      <c r="K24" s="8"/>
    </row>
    <row r="25" spans="1:19" x14ac:dyDescent="0.3">
      <c r="A25" t="s">
        <v>6</v>
      </c>
      <c r="B25" t="s">
        <v>13</v>
      </c>
      <c r="C25" t="s">
        <v>16</v>
      </c>
      <c r="D25">
        <v>5147</v>
      </c>
      <c r="E25">
        <v>5</v>
      </c>
      <c r="J25" s="5" t="s">
        <v>31</v>
      </c>
      <c r="K25" s="5">
        <v>4.6024028266524353E-2</v>
      </c>
    </row>
    <row r="26" spans="1:19" x14ac:dyDescent="0.3">
      <c r="A26" t="s">
        <v>6</v>
      </c>
      <c r="B26" t="s">
        <v>12</v>
      </c>
      <c r="C26" t="s">
        <v>14</v>
      </c>
      <c r="D26">
        <v>5362</v>
      </c>
      <c r="E26">
        <v>5</v>
      </c>
      <c r="J26" s="5" t="s">
        <v>32</v>
      </c>
      <c r="K26" s="5">
        <v>2.1182111778778323E-3</v>
      </c>
      <c r="L26" s="4" t="s">
        <v>53</v>
      </c>
      <c r="M26" s="4"/>
      <c r="N26" s="4"/>
      <c r="O26" s="4"/>
      <c r="P26" s="4"/>
      <c r="Q26" s="4"/>
      <c r="R26" s="4"/>
      <c r="S26" s="4"/>
    </row>
    <row r="27" spans="1:19" x14ac:dyDescent="0.3">
      <c r="A27" t="s">
        <v>7</v>
      </c>
      <c r="B27" t="s">
        <v>13</v>
      </c>
      <c r="C27" t="s">
        <v>17</v>
      </c>
      <c r="D27">
        <v>4040</v>
      </c>
      <c r="E27">
        <v>3</v>
      </c>
      <c r="J27" s="5" t="s">
        <v>33</v>
      </c>
      <c r="K27" s="5">
        <v>-2.9215958363753096E-3</v>
      </c>
    </row>
    <row r="28" spans="1:19" x14ac:dyDescent="0.3">
      <c r="A28" t="s">
        <v>8</v>
      </c>
      <c r="B28" t="s">
        <v>12</v>
      </c>
      <c r="C28" t="s">
        <v>14</v>
      </c>
      <c r="D28">
        <v>4808</v>
      </c>
      <c r="E28">
        <v>2</v>
      </c>
      <c r="J28" s="5" t="s">
        <v>34</v>
      </c>
      <c r="K28" s="5">
        <v>1.4336436435016611</v>
      </c>
    </row>
    <row r="29" spans="1:19" ht="15" thickBot="1" x14ac:dyDescent="0.35">
      <c r="A29" t="s">
        <v>9</v>
      </c>
      <c r="B29" t="s">
        <v>13</v>
      </c>
      <c r="C29" t="s">
        <v>14</v>
      </c>
      <c r="D29">
        <v>4267</v>
      </c>
      <c r="E29">
        <v>1</v>
      </c>
      <c r="J29" s="6" t="s">
        <v>35</v>
      </c>
      <c r="K29" s="6">
        <v>200</v>
      </c>
    </row>
    <row r="30" spans="1:19" x14ac:dyDescent="0.3">
      <c r="A30" t="s">
        <v>7</v>
      </c>
      <c r="B30" t="s">
        <v>10</v>
      </c>
      <c r="C30" t="s">
        <v>17</v>
      </c>
      <c r="D30">
        <v>5275</v>
      </c>
      <c r="E30">
        <v>4</v>
      </c>
    </row>
    <row r="31" spans="1:19" ht="15" thickBot="1" x14ac:dyDescent="0.35">
      <c r="A31" t="s">
        <v>7</v>
      </c>
      <c r="B31" t="s">
        <v>11</v>
      </c>
      <c r="C31" t="s">
        <v>17</v>
      </c>
      <c r="D31">
        <v>5072</v>
      </c>
      <c r="E31">
        <v>3</v>
      </c>
      <c r="J31" t="s">
        <v>36</v>
      </c>
    </row>
    <row r="32" spans="1:19" x14ac:dyDescent="0.3">
      <c r="A32" t="s">
        <v>5</v>
      </c>
      <c r="B32" t="s">
        <v>11</v>
      </c>
      <c r="C32" t="s">
        <v>17</v>
      </c>
      <c r="D32">
        <v>5065</v>
      </c>
      <c r="E32">
        <v>3</v>
      </c>
      <c r="J32" s="7"/>
      <c r="K32" s="7" t="s">
        <v>41</v>
      </c>
      <c r="L32" s="7" t="s">
        <v>42</v>
      </c>
      <c r="M32" s="7" t="s">
        <v>43</v>
      </c>
      <c r="N32" s="7" t="s">
        <v>44</v>
      </c>
      <c r="O32" s="7" t="s">
        <v>45</v>
      </c>
    </row>
    <row r="33" spans="1:20" x14ac:dyDescent="0.3">
      <c r="A33" t="s">
        <v>9</v>
      </c>
      <c r="B33" t="s">
        <v>10</v>
      </c>
      <c r="C33" t="s">
        <v>17</v>
      </c>
      <c r="D33">
        <v>5061</v>
      </c>
      <c r="E33">
        <v>2</v>
      </c>
      <c r="J33" s="5" t="s">
        <v>37</v>
      </c>
      <c r="K33" s="5">
        <v>1</v>
      </c>
      <c r="L33" s="5">
        <v>0.86384888256213799</v>
      </c>
      <c r="M33" s="5">
        <v>0.86384888256213799</v>
      </c>
      <c r="N33" s="5">
        <v>0.42029608909374749</v>
      </c>
      <c r="O33" s="5">
        <v>0.51754046049127289</v>
      </c>
    </row>
    <row r="34" spans="1:20" x14ac:dyDescent="0.3">
      <c r="A34" t="s">
        <v>9</v>
      </c>
      <c r="B34" t="s">
        <v>12</v>
      </c>
      <c r="C34" t="s">
        <v>17</v>
      </c>
      <c r="D34">
        <v>4538</v>
      </c>
      <c r="E34">
        <v>2</v>
      </c>
      <c r="J34" s="5" t="s">
        <v>38</v>
      </c>
      <c r="K34" s="5">
        <v>198</v>
      </c>
      <c r="L34" s="5">
        <v>406.95615111743808</v>
      </c>
      <c r="M34" s="5">
        <v>2.0553340965527176</v>
      </c>
      <c r="N34" s="5"/>
      <c r="O34" s="5"/>
    </row>
    <row r="35" spans="1:20" ht="15" thickBot="1" x14ac:dyDescent="0.35">
      <c r="A35" t="s">
        <v>5</v>
      </c>
      <c r="B35" t="s">
        <v>10</v>
      </c>
      <c r="C35" t="s">
        <v>17</v>
      </c>
      <c r="D35">
        <v>4610</v>
      </c>
      <c r="E35">
        <v>2</v>
      </c>
      <c r="J35" s="6" t="s">
        <v>39</v>
      </c>
      <c r="K35" s="6">
        <v>199</v>
      </c>
      <c r="L35" s="6">
        <v>407.82000000000022</v>
      </c>
      <c r="M35" s="6"/>
      <c r="N35" s="6"/>
      <c r="O35" s="6"/>
    </row>
    <row r="36" spans="1:20" ht="15" thickBot="1" x14ac:dyDescent="0.35">
      <c r="A36" t="s">
        <v>5</v>
      </c>
      <c r="B36" t="s">
        <v>10</v>
      </c>
      <c r="C36" t="s">
        <v>15</v>
      </c>
      <c r="D36">
        <v>4319</v>
      </c>
      <c r="E36">
        <v>4</v>
      </c>
    </row>
    <row r="37" spans="1:20" x14ac:dyDescent="0.3">
      <c r="A37" t="s">
        <v>8</v>
      </c>
      <c r="B37" t="s">
        <v>12</v>
      </c>
      <c r="C37" t="s">
        <v>15</v>
      </c>
      <c r="D37">
        <v>5263</v>
      </c>
      <c r="E37">
        <v>3</v>
      </c>
      <c r="J37" s="7"/>
      <c r="K37" s="7" t="s">
        <v>46</v>
      </c>
      <c r="L37" s="7" t="s">
        <v>34</v>
      </c>
      <c r="M37" s="7" t="s">
        <v>47</v>
      </c>
      <c r="N37" s="7" t="s">
        <v>48</v>
      </c>
      <c r="O37" s="7" t="s">
        <v>49</v>
      </c>
      <c r="P37" s="7" t="s">
        <v>50</v>
      </c>
      <c r="Q37" s="7" t="s">
        <v>51</v>
      </c>
      <c r="R37" s="7" t="s">
        <v>52</v>
      </c>
    </row>
    <row r="38" spans="1:20" x14ac:dyDescent="0.3">
      <c r="A38" t="s">
        <v>9</v>
      </c>
      <c r="B38" t="s">
        <v>12</v>
      </c>
      <c r="C38" t="s">
        <v>15</v>
      </c>
      <c r="D38">
        <v>4962</v>
      </c>
      <c r="E38">
        <v>2</v>
      </c>
      <c r="J38" s="5" t="s">
        <v>40</v>
      </c>
      <c r="K38" s="5">
        <v>2.2701418044395512</v>
      </c>
      <c r="L38" s="5">
        <v>1.08427355691637</v>
      </c>
      <c r="M38" s="5">
        <v>2.0936983936929554</v>
      </c>
      <c r="N38" s="5">
        <v>3.7559991133124256E-2</v>
      </c>
      <c r="O38" s="5">
        <v>0.13193539944472965</v>
      </c>
      <c r="P38" s="5">
        <v>4.4083482094343722</v>
      </c>
      <c r="Q38" s="5">
        <v>0.13193539944472965</v>
      </c>
      <c r="R38" s="5">
        <v>4.4083482094343722</v>
      </c>
    </row>
    <row r="39" spans="1:20" ht="15" thickBot="1" x14ac:dyDescent="0.35">
      <c r="A39" t="s">
        <v>9</v>
      </c>
      <c r="B39" t="s">
        <v>11</v>
      </c>
      <c r="C39" t="s">
        <v>16</v>
      </c>
      <c r="D39">
        <v>5473</v>
      </c>
      <c r="E39">
        <v>1</v>
      </c>
      <c r="J39" s="6" t="s">
        <v>3</v>
      </c>
      <c r="K39" s="6">
        <v>1.4895718327903072E-4</v>
      </c>
      <c r="L39" s="6">
        <v>2.2976494891622278E-4</v>
      </c>
      <c r="M39" s="6">
        <v>0.64830246728948937</v>
      </c>
      <c r="N39" s="9">
        <v>0.51754046049132674</v>
      </c>
      <c r="O39" s="6">
        <v>-3.0414331177792693E-4</v>
      </c>
      <c r="P39" s="6">
        <v>6.0205767833598832E-4</v>
      </c>
      <c r="Q39" s="6">
        <v>-3.0414331177792693E-4</v>
      </c>
      <c r="R39" s="6">
        <v>6.0205767833598832E-4</v>
      </c>
    </row>
    <row r="40" spans="1:20" x14ac:dyDescent="0.3">
      <c r="A40" t="s">
        <v>7</v>
      </c>
      <c r="B40" t="s">
        <v>11</v>
      </c>
      <c r="C40" t="s">
        <v>17</v>
      </c>
      <c r="D40">
        <v>4708</v>
      </c>
      <c r="E40">
        <v>5</v>
      </c>
      <c r="N40" t="s">
        <v>54</v>
      </c>
    </row>
    <row r="41" spans="1:20" x14ac:dyDescent="0.3">
      <c r="A41" t="s">
        <v>9</v>
      </c>
      <c r="B41" t="s">
        <v>10</v>
      </c>
      <c r="C41" t="s">
        <v>14</v>
      </c>
      <c r="D41">
        <v>5006</v>
      </c>
      <c r="E41">
        <v>5</v>
      </c>
      <c r="N41" s="4" t="s">
        <v>55</v>
      </c>
      <c r="O41" s="4"/>
      <c r="P41" s="4"/>
      <c r="Q41" s="4"/>
    </row>
    <row r="42" spans="1:20" x14ac:dyDescent="0.3">
      <c r="A42" t="s">
        <v>6</v>
      </c>
      <c r="B42" t="s">
        <v>10</v>
      </c>
      <c r="C42" t="s">
        <v>14</v>
      </c>
      <c r="D42">
        <v>4056</v>
      </c>
      <c r="E42">
        <v>5</v>
      </c>
    </row>
    <row r="43" spans="1:20" x14ac:dyDescent="0.3">
      <c r="A43" t="s">
        <v>5</v>
      </c>
      <c r="B43" t="s">
        <v>11</v>
      </c>
      <c r="C43" t="s">
        <v>15</v>
      </c>
      <c r="D43">
        <v>5022</v>
      </c>
      <c r="E43">
        <v>1</v>
      </c>
    </row>
    <row r="44" spans="1:20" x14ac:dyDescent="0.3">
      <c r="A44" t="s">
        <v>5</v>
      </c>
      <c r="B44" t="s">
        <v>13</v>
      </c>
      <c r="C44" t="s">
        <v>17</v>
      </c>
      <c r="D44">
        <v>4107</v>
      </c>
      <c r="E44">
        <v>3</v>
      </c>
      <c r="J44" s="2" t="s">
        <v>56</v>
      </c>
      <c r="T44" t="s">
        <v>57</v>
      </c>
    </row>
    <row r="45" spans="1:20" x14ac:dyDescent="0.3">
      <c r="A45" t="s">
        <v>5</v>
      </c>
      <c r="B45" t="s">
        <v>12</v>
      </c>
      <c r="C45" t="s">
        <v>16</v>
      </c>
      <c r="D45">
        <v>4845</v>
      </c>
      <c r="E45">
        <v>4</v>
      </c>
    </row>
    <row r="46" spans="1:20" x14ac:dyDescent="0.3">
      <c r="A46" t="s">
        <v>9</v>
      </c>
      <c r="B46" t="s">
        <v>12</v>
      </c>
      <c r="C46" t="s">
        <v>15</v>
      </c>
      <c r="D46">
        <v>5106</v>
      </c>
      <c r="E46">
        <v>4</v>
      </c>
      <c r="J46" s="2" t="s">
        <v>58</v>
      </c>
      <c r="K46" s="2"/>
    </row>
    <row r="47" spans="1:20" x14ac:dyDescent="0.3">
      <c r="A47" t="s">
        <v>5</v>
      </c>
      <c r="B47" t="s">
        <v>12</v>
      </c>
      <c r="C47" t="s">
        <v>15</v>
      </c>
      <c r="D47">
        <v>4286</v>
      </c>
      <c r="E47">
        <v>3</v>
      </c>
      <c r="K47" s="4" t="s">
        <v>59</v>
      </c>
      <c r="L47" t="s">
        <v>60</v>
      </c>
      <c r="P47" t="s">
        <v>63</v>
      </c>
      <c r="Q47">
        <f>AVERAGE(D1:D201)</f>
        <v>4698.3850000000002</v>
      </c>
    </row>
    <row r="48" spans="1:20" x14ac:dyDescent="0.3">
      <c r="A48" t="s">
        <v>7</v>
      </c>
      <c r="B48" t="s">
        <v>11</v>
      </c>
      <c r="C48" t="s">
        <v>15</v>
      </c>
      <c r="D48">
        <v>5430</v>
      </c>
      <c r="E48">
        <v>5</v>
      </c>
      <c r="K48" s="4" t="s">
        <v>61</v>
      </c>
      <c r="L48" t="s">
        <v>62</v>
      </c>
      <c r="P48" t="s">
        <v>64</v>
      </c>
      <c r="Q48">
        <f>_xlfn.STDEV.S(D1:D201)</f>
        <v>442.31421648589094</v>
      </c>
    </row>
    <row r="49" spans="1:17" x14ac:dyDescent="0.3">
      <c r="A49" t="s">
        <v>6</v>
      </c>
      <c r="B49" t="s">
        <v>13</v>
      </c>
      <c r="C49" t="s">
        <v>17</v>
      </c>
      <c r="D49">
        <v>4903</v>
      </c>
      <c r="E49">
        <v>3</v>
      </c>
      <c r="P49" t="s">
        <v>65</v>
      </c>
      <c r="Q49">
        <v>200</v>
      </c>
    </row>
    <row r="50" spans="1:17" ht="28.8" x14ac:dyDescent="0.3">
      <c r="A50" t="s">
        <v>9</v>
      </c>
      <c r="B50" t="s">
        <v>10</v>
      </c>
      <c r="C50" t="s">
        <v>17</v>
      </c>
      <c r="D50">
        <v>4823</v>
      </c>
      <c r="E50">
        <v>4</v>
      </c>
      <c r="K50" s="10" t="str">
        <f>PROPER("margin Of error")</f>
        <v>Margin Of Error</v>
      </c>
      <c r="L50" t="str">
        <f>PROPER("t*(s/n^1/2)")</f>
        <v>T*(S/N^1/2)</v>
      </c>
    </row>
    <row r="51" spans="1:17" x14ac:dyDescent="0.3">
      <c r="A51" t="s">
        <v>9</v>
      </c>
      <c r="B51" t="s">
        <v>12</v>
      </c>
      <c r="C51" t="s">
        <v>15</v>
      </c>
      <c r="D51">
        <v>4253</v>
      </c>
      <c r="E51">
        <v>2</v>
      </c>
    </row>
    <row r="52" spans="1:17" x14ac:dyDescent="0.3">
      <c r="A52" t="s">
        <v>7</v>
      </c>
      <c r="B52" t="s">
        <v>12</v>
      </c>
      <c r="C52" t="s">
        <v>17</v>
      </c>
      <c r="D52">
        <v>4236</v>
      </c>
      <c r="E52">
        <v>3</v>
      </c>
      <c r="K52" s="4" t="s">
        <v>66</v>
      </c>
      <c r="L52">
        <f>_xlfn.T.INV.2T(0.05,199)</f>
        <v>1.9719565442517553</v>
      </c>
    </row>
    <row r="53" spans="1:17" x14ac:dyDescent="0.3">
      <c r="A53" t="s">
        <v>9</v>
      </c>
      <c r="B53" t="s">
        <v>11</v>
      </c>
      <c r="C53" t="s">
        <v>17</v>
      </c>
      <c r="D53">
        <v>5341</v>
      </c>
      <c r="E53">
        <v>4</v>
      </c>
    </row>
    <row r="54" spans="1:17" ht="28.8" x14ac:dyDescent="0.3">
      <c r="A54" t="s">
        <v>9</v>
      </c>
      <c r="B54" t="s">
        <v>13</v>
      </c>
      <c r="C54" t="s">
        <v>16</v>
      </c>
      <c r="D54">
        <v>4362</v>
      </c>
      <c r="E54">
        <v>3</v>
      </c>
      <c r="K54" s="11" t="s">
        <v>67</v>
      </c>
      <c r="L54">
        <f>L52*(Q48/Q49^1/2)</f>
        <v>2.1805610345373503</v>
      </c>
    </row>
    <row r="55" spans="1:17" x14ac:dyDescent="0.3">
      <c r="A55" t="s">
        <v>8</v>
      </c>
      <c r="B55" t="s">
        <v>12</v>
      </c>
      <c r="C55" t="s">
        <v>14</v>
      </c>
      <c r="D55">
        <v>4189</v>
      </c>
      <c r="E55">
        <v>5</v>
      </c>
    </row>
    <row r="56" spans="1:17" x14ac:dyDescent="0.3">
      <c r="A56" t="s">
        <v>9</v>
      </c>
      <c r="B56" t="s">
        <v>12</v>
      </c>
      <c r="C56" t="s">
        <v>17</v>
      </c>
      <c r="D56">
        <v>4691</v>
      </c>
      <c r="E56">
        <v>3</v>
      </c>
      <c r="K56" s="4" t="s">
        <v>59</v>
      </c>
      <c r="L56">
        <f>Q47-L54</f>
        <v>4696.2044389654629</v>
      </c>
    </row>
    <row r="57" spans="1:17" x14ac:dyDescent="0.3">
      <c r="A57" t="s">
        <v>9</v>
      </c>
      <c r="B57" t="s">
        <v>11</v>
      </c>
      <c r="C57" t="s">
        <v>16</v>
      </c>
      <c r="D57">
        <v>5398</v>
      </c>
      <c r="E57">
        <v>3</v>
      </c>
      <c r="K57" s="4" t="s">
        <v>68</v>
      </c>
      <c r="L57">
        <f>Q47+L54</f>
        <v>4700.5655610345375</v>
      </c>
    </row>
    <row r="58" spans="1:17" x14ac:dyDescent="0.3">
      <c r="A58" t="s">
        <v>8</v>
      </c>
      <c r="B58" t="s">
        <v>13</v>
      </c>
      <c r="C58" t="s">
        <v>14</v>
      </c>
      <c r="D58">
        <v>4058</v>
      </c>
      <c r="E58">
        <v>4</v>
      </c>
    </row>
    <row r="59" spans="1:17" x14ac:dyDescent="0.3">
      <c r="A59" t="s">
        <v>5</v>
      </c>
      <c r="B59" t="s">
        <v>11</v>
      </c>
      <c r="C59" t="s">
        <v>16</v>
      </c>
      <c r="D59">
        <v>4790</v>
      </c>
      <c r="E59">
        <v>2</v>
      </c>
    </row>
    <row r="60" spans="1:17" x14ac:dyDescent="0.3">
      <c r="A60" t="s">
        <v>8</v>
      </c>
      <c r="B60" t="s">
        <v>11</v>
      </c>
      <c r="C60" t="s">
        <v>16</v>
      </c>
      <c r="D60">
        <v>4652</v>
      </c>
      <c r="E60">
        <v>4</v>
      </c>
    </row>
    <row r="61" spans="1:17" x14ac:dyDescent="0.3">
      <c r="A61" t="s">
        <v>7</v>
      </c>
      <c r="B61" t="s">
        <v>12</v>
      </c>
      <c r="C61" t="s">
        <v>16</v>
      </c>
      <c r="D61">
        <v>4011</v>
      </c>
      <c r="E61">
        <v>5</v>
      </c>
    </row>
    <row r="62" spans="1:17" x14ac:dyDescent="0.3">
      <c r="A62" t="s">
        <v>8</v>
      </c>
      <c r="B62" t="s">
        <v>13</v>
      </c>
      <c r="C62" t="s">
        <v>16</v>
      </c>
      <c r="D62">
        <v>4795</v>
      </c>
      <c r="E62">
        <v>1</v>
      </c>
    </row>
    <row r="63" spans="1:17" x14ac:dyDescent="0.3">
      <c r="A63" t="s">
        <v>7</v>
      </c>
      <c r="B63" t="s">
        <v>10</v>
      </c>
      <c r="C63" t="s">
        <v>14</v>
      </c>
      <c r="D63">
        <v>4321</v>
      </c>
      <c r="E63">
        <v>2</v>
      </c>
    </row>
    <row r="64" spans="1:17" x14ac:dyDescent="0.3">
      <c r="A64" t="s">
        <v>8</v>
      </c>
      <c r="B64" t="s">
        <v>11</v>
      </c>
      <c r="C64" t="s">
        <v>16</v>
      </c>
      <c r="D64">
        <v>4040</v>
      </c>
      <c r="E64">
        <v>3</v>
      </c>
    </row>
    <row r="65" spans="1:16" x14ac:dyDescent="0.3">
      <c r="A65" t="s">
        <v>8</v>
      </c>
      <c r="B65" t="s">
        <v>12</v>
      </c>
      <c r="C65" t="s">
        <v>15</v>
      </c>
      <c r="D65">
        <v>5191</v>
      </c>
      <c r="E65">
        <v>5</v>
      </c>
    </row>
    <row r="66" spans="1:16" x14ac:dyDescent="0.3">
      <c r="A66" t="s">
        <v>5</v>
      </c>
      <c r="B66" t="s">
        <v>12</v>
      </c>
      <c r="C66" t="s">
        <v>16</v>
      </c>
      <c r="D66">
        <v>4252</v>
      </c>
      <c r="E66">
        <v>1</v>
      </c>
    </row>
    <row r="67" spans="1:16" x14ac:dyDescent="0.3">
      <c r="A67" t="s">
        <v>9</v>
      </c>
      <c r="B67" t="s">
        <v>11</v>
      </c>
      <c r="C67" t="s">
        <v>14</v>
      </c>
      <c r="D67">
        <v>4204</v>
      </c>
      <c r="E67">
        <v>2</v>
      </c>
    </row>
    <row r="68" spans="1:16" x14ac:dyDescent="0.3">
      <c r="A68" t="s">
        <v>9</v>
      </c>
      <c r="B68" t="s">
        <v>11</v>
      </c>
      <c r="C68" t="s">
        <v>15</v>
      </c>
      <c r="D68">
        <v>4277</v>
      </c>
      <c r="E68">
        <v>2</v>
      </c>
    </row>
    <row r="69" spans="1:16" x14ac:dyDescent="0.3">
      <c r="A69" t="s">
        <v>7</v>
      </c>
      <c r="B69" t="s">
        <v>11</v>
      </c>
      <c r="C69" t="s">
        <v>17</v>
      </c>
      <c r="D69">
        <v>4636</v>
      </c>
      <c r="E69">
        <v>1</v>
      </c>
      <c r="J69" s="3"/>
      <c r="K69" s="3"/>
      <c r="L69" s="3"/>
      <c r="M69" s="3"/>
      <c r="N69" s="3"/>
      <c r="O69" s="3"/>
      <c r="P69" s="3"/>
    </row>
    <row r="70" spans="1:16" x14ac:dyDescent="0.3">
      <c r="A70" t="s">
        <v>6</v>
      </c>
      <c r="B70" t="s">
        <v>12</v>
      </c>
      <c r="C70" t="s">
        <v>14</v>
      </c>
      <c r="D70">
        <v>4813</v>
      </c>
      <c r="E70">
        <v>1</v>
      </c>
    </row>
    <row r="71" spans="1:16" x14ac:dyDescent="0.3">
      <c r="A71" t="s">
        <v>8</v>
      </c>
      <c r="B71" t="s">
        <v>11</v>
      </c>
      <c r="C71" t="s">
        <v>15</v>
      </c>
      <c r="D71">
        <v>4099</v>
      </c>
      <c r="E71">
        <v>5</v>
      </c>
      <c r="J71" s="2"/>
      <c r="K71" s="2"/>
    </row>
    <row r="72" spans="1:16" x14ac:dyDescent="0.3">
      <c r="A72" t="s">
        <v>7</v>
      </c>
      <c r="B72" t="s">
        <v>11</v>
      </c>
      <c r="C72" t="s">
        <v>14</v>
      </c>
      <c r="D72">
        <v>4626</v>
      </c>
      <c r="E72">
        <v>3</v>
      </c>
      <c r="J72" s="13"/>
      <c r="K72" s="13"/>
    </row>
    <row r="73" spans="1:16" x14ac:dyDescent="0.3">
      <c r="A73" t="s">
        <v>5</v>
      </c>
      <c r="B73" t="s">
        <v>12</v>
      </c>
      <c r="C73" t="s">
        <v>17</v>
      </c>
      <c r="D73">
        <v>4580</v>
      </c>
      <c r="E73">
        <v>4</v>
      </c>
    </row>
    <row r="74" spans="1:16" x14ac:dyDescent="0.3">
      <c r="A74" t="s">
        <v>5</v>
      </c>
      <c r="B74" t="s">
        <v>11</v>
      </c>
      <c r="C74" t="s">
        <v>16</v>
      </c>
      <c r="D74">
        <v>4723</v>
      </c>
      <c r="E74">
        <v>5</v>
      </c>
    </row>
    <row r="75" spans="1:16" x14ac:dyDescent="0.3">
      <c r="A75" t="s">
        <v>7</v>
      </c>
      <c r="B75" t="s">
        <v>12</v>
      </c>
      <c r="C75" t="s">
        <v>16</v>
      </c>
      <c r="D75">
        <v>4645</v>
      </c>
      <c r="E75">
        <v>4</v>
      </c>
    </row>
    <row r="76" spans="1:16" x14ac:dyDescent="0.3">
      <c r="A76" t="s">
        <v>5</v>
      </c>
      <c r="B76" t="s">
        <v>10</v>
      </c>
      <c r="C76" t="s">
        <v>16</v>
      </c>
      <c r="D76">
        <v>4978</v>
      </c>
      <c r="E76">
        <v>4</v>
      </c>
    </row>
    <row r="77" spans="1:16" x14ac:dyDescent="0.3">
      <c r="A77" t="s">
        <v>7</v>
      </c>
      <c r="B77" t="s">
        <v>12</v>
      </c>
      <c r="C77" t="s">
        <v>14</v>
      </c>
      <c r="D77">
        <v>4025</v>
      </c>
      <c r="E77">
        <v>2</v>
      </c>
    </row>
    <row r="78" spans="1:16" x14ac:dyDescent="0.3">
      <c r="A78" t="s">
        <v>7</v>
      </c>
      <c r="B78" t="s">
        <v>12</v>
      </c>
      <c r="C78" t="s">
        <v>16</v>
      </c>
      <c r="D78">
        <v>4066</v>
      </c>
      <c r="E78">
        <v>5</v>
      </c>
    </row>
    <row r="79" spans="1:16" x14ac:dyDescent="0.3">
      <c r="A79" t="s">
        <v>9</v>
      </c>
      <c r="B79" t="s">
        <v>12</v>
      </c>
      <c r="C79" t="s">
        <v>15</v>
      </c>
      <c r="D79">
        <v>4581</v>
      </c>
      <c r="E79">
        <v>1</v>
      </c>
    </row>
    <row r="80" spans="1:16" x14ac:dyDescent="0.3">
      <c r="A80" t="s">
        <v>9</v>
      </c>
      <c r="B80" t="s">
        <v>12</v>
      </c>
      <c r="C80" t="s">
        <v>15</v>
      </c>
      <c r="D80">
        <v>4537</v>
      </c>
      <c r="E80">
        <v>1</v>
      </c>
    </row>
    <row r="81" spans="1:5" x14ac:dyDescent="0.3">
      <c r="A81" t="s">
        <v>8</v>
      </c>
      <c r="B81" t="s">
        <v>13</v>
      </c>
      <c r="C81" t="s">
        <v>15</v>
      </c>
      <c r="D81">
        <v>4662</v>
      </c>
      <c r="E81">
        <v>4</v>
      </c>
    </row>
    <row r="82" spans="1:5" x14ac:dyDescent="0.3">
      <c r="A82" t="s">
        <v>5</v>
      </c>
      <c r="B82" t="s">
        <v>12</v>
      </c>
      <c r="C82" t="s">
        <v>14</v>
      </c>
      <c r="D82">
        <v>4101</v>
      </c>
      <c r="E82">
        <v>1</v>
      </c>
    </row>
    <row r="83" spans="1:5" x14ac:dyDescent="0.3">
      <c r="A83" t="s">
        <v>9</v>
      </c>
      <c r="B83" t="s">
        <v>13</v>
      </c>
      <c r="C83" t="s">
        <v>16</v>
      </c>
      <c r="D83">
        <v>4731</v>
      </c>
      <c r="E83">
        <v>3</v>
      </c>
    </row>
    <row r="84" spans="1:5" x14ac:dyDescent="0.3">
      <c r="A84" t="s">
        <v>5</v>
      </c>
      <c r="B84" t="s">
        <v>12</v>
      </c>
      <c r="C84" t="s">
        <v>16</v>
      </c>
      <c r="D84">
        <v>4880</v>
      </c>
      <c r="E84">
        <v>4</v>
      </c>
    </row>
    <row r="85" spans="1:5" x14ac:dyDescent="0.3">
      <c r="A85" t="s">
        <v>5</v>
      </c>
      <c r="B85" t="s">
        <v>12</v>
      </c>
      <c r="C85" t="s">
        <v>14</v>
      </c>
      <c r="D85">
        <v>4229</v>
      </c>
      <c r="E85">
        <v>1</v>
      </c>
    </row>
    <row r="86" spans="1:5" x14ac:dyDescent="0.3">
      <c r="A86" t="s">
        <v>7</v>
      </c>
      <c r="B86" t="s">
        <v>13</v>
      </c>
      <c r="C86" t="s">
        <v>15</v>
      </c>
      <c r="D86">
        <v>4769</v>
      </c>
      <c r="E86">
        <v>2</v>
      </c>
    </row>
    <row r="87" spans="1:5" x14ac:dyDescent="0.3">
      <c r="A87" t="s">
        <v>7</v>
      </c>
      <c r="B87" t="s">
        <v>13</v>
      </c>
      <c r="C87" t="s">
        <v>16</v>
      </c>
      <c r="D87">
        <v>5239</v>
      </c>
      <c r="E87">
        <v>2</v>
      </c>
    </row>
    <row r="88" spans="1:5" x14ac:dyDescent="0.3">
      <c r="A88" t="s">
        <v>6</v>
      </c>
      <c r="B88" t="s">
        <v>11</v>
      </c>
      <c r="C88" t="s">
        <v>15</v>
      </c>
      <c r="D88">
        <v>5162</v>
      </c>
      <c r="E88">
        <v>5</v>
      </c>
    </row>
    <row r="89" spans="1:5" x14ac:dyDescent="0.3">
      <c r="A89" t="s">
        <v>6</v>
      </c>
      <c r="B89" t="s">
        <v>13</v>
      </c>
      <c r="C89" t="s">
        <v>14</v>
      </c>
      <c r="D89">
        <v>5296</v>
      </c>
      <c r="E89">
        <v>1</v>
      </c>
    </row>
    <row r="90" spans="1:5" x14ac:dyDescent="0.3">
      <c r="A90" t="s">
        <v>8</v>
      </c>
      <c r="B90" t="s">
        <v>11</v>
      </c>
      <c r="C90" t="s">
        <v>16</v>
      </c>
      <c r="D90">
        <v>4462</v>
      </c>
      <c r="E90">
        <v>5</v>
      </c>
    </row>
    <row r="91" spans="1:5" x14ac:dyDescent="0.3">
      <c r="A91" t="s">
        <v>7</v>
      </c>
      <c r="B91" t="s">
        <v>10</v>
      </c>
      <c r="C91" t="s">
        <v>15</v>
      </c>
      <c r="D91">
        <v>4533</v>
      </c>
      <c r="E91">
        <v>3</v>
      </c>
    </row>
    <row r="92" spans="1:5" x14ac:dyDescent="0.3">
      <c r="A92" t="s">
        <v>6</v>
      </c>
      <c r="B92" t="s">
        <v>11</v>
      </c>
      <c r="C92" t="s">
        <v>16</v>
      </c>
      <c r="D92">
        <v>5148</v>
      </c>
      <c r="E92">
        <v>5</v>
      </c>
    </row>
    <row r="93" spans="1:5" x14ac:dyDescent="0.3">
      <c r="A93" t="s">
        <v>9</v>
      </c>
      <c r="B93" t="s">
        <v>12</v>
      </c>
      <c r="C93" t="s">
        <v>15</v>
      </c>
      <c r="D93">
        <v>4423</v>
      </c>
      <c r="E93">
        <v>4</v>
      </c>
    </row>
    <row r="94" spans="1:5" x14ac:dyDescent="0.3">
      <c r="A94" t="s">
        <v>9</v>
      </c>
      <c r="B94" t="s">
        <v>12</v>
      </c>
      <c r="C94" t="s">
        <v>15</v>
      </c>
      <c r="D94">
        <v>5241</v>
      </c>
      <c r="E94">
        <v>4</v>
      </c>
    </row>
    <row r="95" spans="1:5" x14ac:dyDescent="0.3">
      <c r="A95" t="s">
        <v>9</v>
      </c>
      <c r="B95" t="s">
        <v>10</v>
      </c>
      <c r="C95" t="s">
        <v>17</v>
      </c>
      <c r="D95">
        <v>4493</v>
      </c>
      <c r="E95">
        <v>2</v>
      </c>
    </row>
    <row r="96" spans="1:5" x14ac:dyDescent="0.3">
      <c r="A96" t="s">
        <v>8</v>
      </c>
      <c r="B96" t="s">
        <v>12</v>
      </c>
      <c r="C96" t="s">
        <v>17</v>
      </c>
      <c r="D96">
        <v>4283</v>
      </c>
      <c r="E96">
        <v>2</v>
      </c>
    </row>
    <row r="97" spans="1:5" x14ac:dyDescent="0.3">
      <c r="A97" t="s">
        <v>6</v>
      </c>
      <c r="B97" t="s">
        <v>13</v>
      </c>
      <c r="C97" t="s">
        <v>15</v>
      </c>
      <c r="D97">
        <v>5102</v>
      </c>
      <c r="E97">
        <v>3</v>
      </c>
    </row>
    <row r="98" spans="1:5" x14ac:dyDescent="0.3">
      <c r="A98" t="s">
        <v>7</v>
      </c>
      <c r="B98" t="s">
        <v>12</v>
      </c>
      <c r="C98" t="s">
        <v>14</v>
      </c>
      <c r="D98">
        <v>5359</v>
      </c>
      <c r="E98">
        <v>4</v>
      </c>
    </row>
    <row r="99" spans="1:5" x14ac:dyDescent="0.3">
      <c r="A99" t="s">
        <v>8</v>
      </c>
      <c r="B99" t="s">
        <v>10</v>
      </c>
      <c r="C99" t="s">
        <v>14</v>
      </c>
      <c r="D99">
        <v>4554</v>
      </c>
      <c r="E99">
        <v>2</v>
      </c>
    </row>
    <row r="100" spans="1:5" x14ac:dyDescent="0.3">
      <c r="A100" t="s">
        <v>9</v>
      </c>
      <c r="B100" t="s">
        <v>12</v>
      </c>
      <c r="C100" t="s">
        <v>14</v>
      </c>
      <c r="D100">
        <v>5126</v>
      </c>
      <c r="E100">
        <v>1</v>
      </c>
    </row>
    <row r="101" spans="1:5" x14ac:dyDescent="0.3">
      <c r="A101" t="s">
        <v>7</v>
      </c>
      <c r="B101" t="s">
        <v>12</v>
      </c>
      <c r="C101" t="s">
        <v>14</v>
      </c>
      <c r="D101">
        <v>4087</v>
      </c>
      <c r="E101">
        <v>5</v>
      </c>
    </row>
    <row r="102" spans="1:5" x14ac:dyDescent="0.3">
      <c r="A102" t="s">
        <v>6</v>
      </c>
      <c r="B102" t="s">
        <v>12</v>
      </c>
      <c r="C102" t="s">
        <v>17</v>
      </c>
      <c r="D102">
        <v>5009</v>
      </c>
      <c r="E102">
        <v>3</v>
      </c>
    </row>
    <row r="103" spans="1:5" x14ac:dyDescent="0.3">
      <c r="A103" t="s">
        <v>6</v>
      </c>
      <c r="B103" t="s">
        <v>10</v>
      </c>
      <c r="C103" t="s">
        <v>17</v>
      </c>
      <c r="D103">
        <v>4014</v>
      </c>
      <c r="E103">
        <v>1</v>
      </c>
    </row>
    <row r="104" spans="1:5" x14ac:dyDescent="0.3">
      <c r="A104" t="s">
        <v>5</v>
      </c>
      <c r="B104" t="s">
        <v>11</v>
      </c>
      <c r="C104" t="s">
        <v>16</v>
      </c>
      <c r="D104">
        <v>4198</v>
      </c>
      <c r="E104">
        <v>2</v>
      </c>
    </row>
    <row r="105" spans="1:5" x14ac:dyDescent="0.3">
      <c r="A105" t="s">
        <v>7</v>
      </c>
      <c r="B105" t="s">
        <v>10</v>
      </c>
      <c r="C105" t="s">
        <v>14</v>
      </c>
      <c r="D105">
        <v>4072</v>
      </c>
      <c r="E105">
        <v>1</v>
      </c>
    </row>
    <row r="106" spans="1:5" x14ac:dyDescent="0.3">
      <c r="A106" t="s">
        <v>6</v>
      </c>
      <c r="B106" t="s">
        <v>11</v>
      </c>
      <c r="C106" t="s">
        <v>16</v>
      </c>
      <c r="D106">
        <v>4350</v>
      </c>
      <c r="E106">
        <v>3</v>
      </c>
    </row>
    <row r="107" spans="1:5" x14ac:dyDescent="0.3">
      <c r="A107" t="s">
        <v>6</v>
      </c>
      <c r="B107" t="s">
        <v>11</v>
      </c>
      <c r="C107" t="s">
        <v>16</v>
      </c>
      <c r="D107">
        <v>4466</v>
      </c>
      <c r="E107">
        <v>5</v>
      </c>
    </row>
    <row r="108" spans="1:5" x14ac:dyDescent="0.3">
      <c r="A108" t="s">
        <v>5</v>
      </c>
      <c r="B108" t="s">
        <v>13</v>
      </c>
      <c r="C108" t="s">
        <v>17</v>
      </c>
      <c r="D108">
        <v>5024</v>
      </c>
      <c r="E108">
        <v>2</v>
      </c>
    </row>
    <row r="109" spans="1:5" x14ac:dyDescent="0.3">
      <c r="A109" t="s">
        <v>7</v>
      </c>
      <c r="B109" t="s">
        <v>11</v>
      </c>
      <c r="C109" t="s">
        <v>17</v>
      </c>
      <c r="D109">
        <v>5114</v>
      </c>
      <c r="E109">
        <v>2</v>
      </c>
    </row>
    <row r="110" spans="1:5" x14ac:dyDescent="0.3">
      <c r="A110" t="s">
        <v>6</v>
      </c>
      <c r="B110" t="s">
        <v>13</v>
      </c>
      <c r="C110" t="s">
        <v>15</v>
      </c>
      <c r="D110">
        <v>4142</v>
      </c>
      <c r="E110">
        <v>2</v>
      </c>
    </row>
    <row r="111" spans="1:5" x14ac:dyDescent="0.3">
      <c r="A111" t="s">
        <v>6</v>
      </c>
      <c r="B111" t="s">
        <v>11</v>
      </c>
      <c r="C111" t="s">
        <v>15</v>
      </c>
      <c r="D111">
        <v>5367</v>
      </c>
      <c r="E111">
        <v>2</v>
      </c>
    </row>
    <row r="112" spans="1:5" x14ac:dyDescent="0.3">
      <c r="A112" t="s">
        <v>9</v>
      </c>
      <c r="B112" t="s">
        <v>10</v>
      </c>
      <c r="C112" t="s">
        <v>17</v>
      </c>
      <c r="D112">
        <v>4153</v>
      </c>
      <c r="E112">
        <v>1</v>
      </c>
    </row>
    <row r="113" spans="1:5" x14ac:dyDescent="0.3">
      <c r="A113" t="s">
        <v>9</v>
      </c>
      <c r="B113" t="s">
        <v>11</v>
      </c>
      <c r="C113" t="s">
        <v>14</v>
      </c>
      <c r="D113">
        <v>4315</v>
      </c>
      <c r="E113">
        <v>4</v>
      </c>
    </row>
    <row r="114" spans="1:5" x14ac:dyDescent="0.3">
      <c r="A114" t="s">
        <v>8</v>
      </c>
      <c r="B114" t="s">
        <v>13</v>
      </c>
      <c r="C114" t="s">
        <v>15</v>
      </c>
      <c r="D114">
        <v>5229</v>
      </c>
      <c r="E114">
        <v>4</v>
      </c>
    </row>
    <row r="115" spans="1:5" x14ac:dyDescent="0.3">
      <c r="A115" t="s">
        <v>5</v>
      </c>
      <c r="B115" t="s">
        <v>10</v>
      </c>
      <c r="C115" t="s">
        <v>15</v>
      </c>
      <c r="D115">
        <v>4943</v>
      </c>
      <c r="E115">
        <v>3</v>
      </c>
    </row>
    <row r="116" spans="1:5" x14ac:dyDescent="0.3">
      <c r="A116" t="s">
        <v>8</v>
      </c>
      <c r="B116" t="s">
        <v>12</v>
      </c>
      <c r="C116" t="s">
        <v>16</v>
      </c>
      <c r="D116">
        <v>4352</v>
      </c>
      <c r="E116">
        <v>4</v>
      </c>
    </row>
    <row r="117" spans="1:5" x14ac:dyDescent="0.3">
      <c r="A117" t="s">
        <v>6</v>
      </c>
      <c r="B117" t="s">
        <v>11</v>
      </c>
      <c r="C117" t="s">
        <v>16</v>
      </c>
      <c r="D117">
        <v>4641</v>
      </c>
      <c r="E117">
        <v>5</v>
      </c>
    </row>
    <row r="118" spans="1:5" x14ac:dyDescent="0.3">
      <c r="A118" t="s">
        <v>9</v>
      </c>
      <c r="B118" t="s">
        <v>13</v>
      </c>
      <c r="C118" t="s">
        <v>17</v>
      </c>
      <c r="D118">
        <v>4357</v>
      </c>
      <c r="E118">
        <v>3</v>
      </c>
    </row>
    <row r="119" spans="1:5" x14ac:dyDescent="0.3">
      <c r="A119" t="s">
        <v>8</v>
      </c>
      <c r="B119" t="s">
        <v>13</v>
      </c>
      <c r="C119" t="s">
        <v>15</v>
      </c>
      <c r="D119">
        <v>4306</v>
      </c>
      <c r="E119">
        <v>4</v>
      </c>
    </row>
    <row r="120" spans="1:5" x14ac:dyDescent="0.3">
      <c r="A120" t="s">
        <v>5</v>
      </c>
      <c r="B120" t="s">
        <v>11</v>
      </c>
      <c r="C120" t="s">
        <v>14</v>
      </c>
      <c r="D120">
        <v>4001</v>
      </c>
      <c r="E120">
        <v>1</v>
      </c>
    </row>
    <row r="121" spans="1:5" x14ac:dyDescent="0.3">
      <c r="A121" t="s">
        <v>8</v>
      </c>
      <c r="B121" t="s">
        <v>12</v>
      </c>
      <c r="C121" t="s">
        <v>15</v>
      </c>
      <c r="D121">
        <v>5162</v>
      </c>
      <c r="E121">
        <v>5</v>
      </c>
    </row>
    <row r="122" spans="1:5" x14ac:dyDescent="0.3">
      <c r="A122" t="s">
        <v>9</v>
      </c>
      <c r="B122" t="s">
        <v>13</v>
      </c>
      <c r="C122" t="s">
        <v>14</v>
      </c>
      <c r="D122">
        <v>4770</v>
      </c>
      <c r="E122">
        <v>1</v>
      </c>
    </row>
    <row r="123" spans="1:5" x14ac:dyDescent="0.3">
      <c r="A123" t="s">
        <v>6</v>
      </c>
      <c r="B123" t="s">
        <v>12</v>
      </c>
      <c r="C123" t="s">
        <v>17</v>
      </c>
      <c r="D123">
        <v>4660</v>
      </c>
      <c r="E123">
        <v>2</v>
      </c>
    </row>
    <row r="124" spans="1:5" x14ac:dyDescent="0.3">
      <c r="A124" t="s">
        <v>9</v>
      </c>
      <c r="B124" t="s">
        <v>12</v>
      </c>
      <c r="C124" t="s">
        <v>15</v>
      </c>
      <c r="D124">
        <v>5414</v>
      </c>
      <c r="E124">
        <v>1</v>
      </c>
    </row>
    <row r="125" spans="1:5" x14ac:dyDescent="0.3">
      <c r="A125" t="s">
        <v>7</v>
      </c>
      <c r="B125" t="s">
        <v>13</v>
      </c>
      <c r="C125" t="s">
        <v>14</v>
      </c>
      <c r="D125">
        <v>4582</v>
      </c>
      <c r="E125">
        <v>5</v>
      </c>
    </row>
    <row r="126" spans="1:5" x14ac:dyDescent="0.3">
      <c r="A126" t="s">
        <v>6</v>
      </c>
      <c r="B126" t="s">
        <v>10</v>
      </c>
      <c r="C126" t="s">
        <v>16</v>
      </c>
      <c r="D126">
        <v>4311</v>
      </c>
      <c r="E126">
        <v>5</v>
      </c>
    </row>
    <row r="127" spans="1:5" x14ac:dyDescent="0.3">
      <c r="A127" t="s">
        <v>8</v>
      </c>
      <c r="B127" t="s">
        <v>10</v>
      </c>
      <c r="C127" t="s">
        <v>15</v>
      </c>
      <c r="D127">
        <v>5309</v>
      </c>
      <c r="E127">
        <v>2</v>
      </c>
    </row>
    <row r="128" spans="1:5" x14ac:dyDescent="0.3">
      <c r="A128" t="s">
        <v>7</v>
      </c>
      <c r="B128" t="s">
        <v>11</v>
      </c>
      <c r="C128" t="s">
        <v>15</v>
      </c>
      <c r="D128">
        <v>4799</v>
      </c>
      <c r="E128">
        <v>3</v>
      </c>
    </row>
    <row r="129" spans="1:5" x14ac:dyDescent="0.3">
      <c r="A129" t="s">
        <v>7</v>
      </c>
      <c r="B129" t="s">
        <v>11</v>
      </c>
      <c r="C129" t="s">
        <v>15</v>
      </c>
      <c r="D129">
        <v>4242</v>
      </c>
      <c r="E129">
        <v>1</v>
      </c>
    </row>
    <row r="130" spans="1:5" x14ac:dyDescent="0.3">
      <c r="A130" t="s">
        <v>6</v>
      </c>
      <c r="B130" t="s">
        <v>11</v>
      </c>
      <c r="C130" t="s">
        <v>14</v>
      </c>
      <c r="D130">
        <v>4810</v>
      </c>
      <c r="E130">
        <v>2</v>
      </c>
    </row>
    <row r="131" spans="1:5" x14ac:dyDescent="0.3">
      <c r="A131" t="s">
        <v>9</v>
      </c>
      <c r="B131" t="s">
        <v>10</v>
      </c>
      <c r="C131" t="s">
        <v>16</v>
      </c>
      <c r="D131">
        <v>4432</v>
      </c>
      <c r="E131">
        <v>5</v>
      </c>
    </row>
    <row r="132" spans="1:5" x14ac:dyDescent="0.3">
      <c r="A132" t="s">
        <v>7</v>
      </c>
      <c r="B132" t="s">
        <v>10</v>
      </c>
      <c r="C132" t="s">
        <v>16</v>
      </c>
      <c r="D132">
        <v>4295</v>
      </c>
      <c r="E132">
        <v>2</v>
      </c>
    </row>
    <row r="133" spans="1:5" x14ac:dyDescent="0.3">
      <c r="A133" t="s">
        <v>9</v>
      </c>
      <c r="B133" t="s">
        <v>12</v>
      </c>
      <c r="C133" t="s">
        <v>15</v>
      </c>
      <c r="D133">
        <v>4703</v>
      </c>
      <c r="E133">
        <v>4</v>
      </c>
    </row>
    <row r="134" spans="1:5" x14ac:dyDescent="0.3">
      <c r="A134" t="s">
        <v>8</v>
      </c>
      <c r="B134" t="s">
        <v>11</v>
      </c>
      <c r="C134" t="s">
        <v>17</v>
      </c>
      <c r="D134">
        <v>4192</v>
      </c>
      <c r="E134">
        <v>3</v>
      </c>
    </row>
    <row r="135" spans="1:5" x14ac:dyDescent="0.3">
      <c r="A135" t="s">
        <v>9</v>
      </c>
      <c r="B135" t="s">
        <v>12</v>
      </c>
      <c r="C135" t="s">
        <v>16</v>
      </c>
      <c r="D135">
        <v>5006</v>
      </c>
      <c r="E135">
        <v>5</v>
      </c>
    </row>
    <row r="136" spans="1:5" x14ac:dyDescent="0.3">
      <c r="A136" t="s">
        <v>5</v>
      </c>
      <c r="B136" t="s">
        <v>10</v>
      </c>
      <c r="C136" t="s">
        <v>15</v>
      </c>
      <c r="D136">
        <v>5018</v>
      </c>
      <c r="E136">
        <v>2</v>
      </c>
    </row>
    <row r="137" spans="1:5" x14ac:dyDescent="0.3">
      <c r="A137" t="s">
        <v>9</v>
      </c>
      <c r="B137" t="s">
        <v>13</v>
      </c>
      <c r="C137" t="s">
        <v>17</v>
      </c>
      <c r="D137">
        <v>4020</v>
      </c>
      <c r="E137">
        <v>4</v>
      </c>
    </row>
    <row r="138" spans="1:5" x14ac:dyDescent="0.3">
      <c r="A138" t="s">
        <v>8</v>
      </c>
      <c r="B138" t="s">
        <v>13</v>
      </c>
      <c r="C138" t="s">
        <v>15</v>
      </c>
      <c r="D138">
        <v>5431</v>
      </c>
      <c r="E138">
        <v>1</v>
      </c>
    </row>
    <row r="139" spans="1:5" x14ac:dyDescent="0.3">
      <c r="A139" t="s">
        <v>9</v>
      </c>
      <c r="B139" t="s">
        <v>12</v>
      </c>
      <c r="C139" t="s">
        <v>15</v>
      </c>
      <c r="D139">
        <v>5111</v>
      </c>
      <c r="E139">
        <v>5</v>
      </c>
    </row>
    <row r="140" spans="1:5" x14ac:dyDescent="0.3">
      <c r="A140" t="s">
        <v>8</v>
      </c>
      <c r="B140" t="s">
        <v>11</v>
      </c>
      <c r="C140" t="s">
        <v>16</v>
      </c>
      <c r="D140">
        <v>5142</v>
      </c>
      <c r="E140">
        <v>5</v>
      </c>
    </row>
    <row r="141" spans="1:5" x14ac:dyDescent="0.3">
      <c r="A141" t="s">
        <v>8</v>
      </c>
      <c r="B141" t="s">
        <v>13</v>
      </c>
      <c r="C141" t="s">
        <v>17</v>
      </c>
      <c r="D141">
        <v>4753</v>
      </c>
      <c r="E141">
        <v>3</v>
      </c>
    </row>
    <row r="142" spans="1:5" x14ac:dyDescent="0.3">
      <c r="A142" t="s">
        <v>7</v>
      </c>
      <c r="B142" t="s">
        <v>12</v>
      </c>
      <c r="C142" t="s">
        <v>17</v>
      </c>
      <c r="D142">
        <v>5228</v>
      </c>
      <c r="E142">
        <v>1</v>
      </c>
    </row>
    <row r="143" spans="1:5" x14ac:dyDescent="0.3">
      <c r="A143" t="s">
        <v>7</v>
      </c>
      <c r="B143" t="s">
        <v>10</v>
      </c>
      <c r="C143" t="s">
        <v>17</v>
      </c>
      <c r="D143">
        <v>4748</v>
      </c>
      <c r="E143">
        <v>5</v>
      </c>
    </row>
    <row r="144" spans="1:5" x14ac:dyDescent="0.3">
      <c r="A144" t="s">
        <v>5</v>
      </c>
      <c r="B144" t="s">
        <v>10</v>
      </c>
      <c r="C144" t="s">
        <v>14</v>
      </c>
      <c r="D144">
        <v>4430</v>
      </c>
      <c r="E144">
        <v>4</v>
      </c>
    </row>
    <row r="145" spans="1:5" x14ac:dyDescent="0.3">
      <c r="A145" t="s">
        <v>9</v>
      </c>
      <c r="B145" t="s">
        <v>12</v>
      </c>
      <c r="C145" t="s">
        <v>15</v>
      </c>
      <c r="D145">
        <v>4836</v>
      </c>
      <c r="E145">
        <v>2</v>
      </c>
    </row>
    <row r="146" spans="1:5" x14ac:dyDescent="0.3">
      <c r="A146" t="s">
        <v>6</v>
      </c>
      <c r="B146" t="s">
        <v>11</v>
      </c>
      <c r="C146" t="s">
        <v>17</v>
      </c>
      <c r="D146">
        <v>4813</v>
      </c>
      <c r="E146">
        <v>4</v>
      </c>
    </row>
    <row r="147" spans="1:5" x14ac:dyDescent="0.3">
      <c r="A147" t="s">
        <v>7</v>
      </c>
      <c r="B147" t="s">
        <v>13</v>
      </c>
      <c r="C147" t="s">
        <v>14</v>
      </c>
      <c r="D147">
        <v>5360</v>
      </c>
      <c r="E147">
        <v>3</v>
      </c>
    </row>
    <row r="148" spans="1:5" x14ac:dyDescent="0.3">
      <c r="A148" t="s">
        <v>8</v>
      </c>
      <c r="B148" t="s">
        <v>11</v>
      </c>
      <c r="C148" t="s">
        <v>14</v>
      </c>
      <c r="D148">
        <v>4257</v>
      </c>
      <c r="E148">
        <v>2</v>
      </c>
    </row>
    <row r="149" spans="1:5" x14ac:dyDescent="0.3">
      <c r="A149" t="s">
        <v>8</v>
      </c>
      <c r="B149" t="s">
        <v>13</v>
      </c>
      <c r="C149" t="s">
        <v>16</v>
      </c>
      <c r="D149">
        <v>5240</v>
      </c>
      <c r="E149">
        <v>3</v>
      </c>
    </row>
    <row r="150" spans="1:5" x14ac:dyDescent="0.3">
      <c r="A150" t="s">
        <v>8</v>
      </c>
      <c r="B150" t="s">
        <v>11</v>
      </c>
      <c r="C150" t="s">
        <v>17</v>
      </c>
      <c r="D150">
        <v>4820</v>
      </c>
      <c r="E150">
        <v>5</v>
      </c>
    </row>
    <row r="151" spans="1:5" x14ac:dyDescent="0.3">
      <c r="A151" t="s">
        <v>8</v>
      </c>
      <c r="B151" t="s">
        <v>13</v>
      </c>
      <c r="C151" t="s">
        <v>16</v>
      </c>
      <c r="D151">
        <v>4135</v>
      </c>
      <c r="E151">
        <v>4</v>
      </c>
    </row>
    <row r="152" spans="1:5" x14ac:dyDescent="0.3">
      <c r="A152" t="s">
        <v>7</v>
      </c>
      <c r="B152" t="s">
        <v>10</v>
      </c>
      <c r="C152" t="s">
        <v>14</v>
      </c>
      <c r="D152">
        <v>4389</v>
      </c>
      <c r="E152">
        <v>4</v>
      </c>
    </row>
    <row r="153" spans="1:5" x14ac:dyDescent="0.3">
      <c r="A153" t="s">
        <v>7</v>
      </c>
      <c r="B153" t="s">
        <v>12</v>
      </c>
      <c r="C153" t="s">
        <v>16</v>
      </c>
      <c r="D153">
        <v>5138</v>
      </c>
      <c r="E153">
        <v>2</v>
      </c>
    </row>
    <row r="154" spans="1:5" x14ac:dyDescent="0.3">
      <c r="A154" t="s">
        <v>8</v>
      </c>
      <c r="B154" t="s">
        <v>10</v>
      </c>
      <c r="C154" t="s">
        <v>14</v>
      </c>
      <c r="D154">
        <v>4834</v>
      </c>
      <c r="E154">
        <v>2</v>
      </c>
    </row>
    <row r="155" spans="1:5" x14ac:dyDescent="0.3">
      <c r="A155" t="s">
        <v>9</v>
      </c>
      <c r="B155" t="s">
        <v>10</v>
      </c>
      <c r="C155" t="s">
        <v>14</v>
      </c>
      <c r="D155">
        <v>4399</v>
      </c>
      <c r="E155">
        <v>5</v>
      </c>
    </row>
    <row r="156" spans="1:5" x14ac:dyDescent="0.3">
      <c r="A156" t="s">
        <v>5</v>
      </c>
      <c r="B156" t="s">
        <v>11</v>
      </c>
      <c r="C156" t="s">
        <v>14</v>
      </c>
      <c r="D156">
        <v>5200</v>
      </c>
      <c r="E156">
        <v>3</v>
      </c>
    </row>
    <row r="157" spans="1:5" x14ac:dyDescent="0.3">
      <c r="A157" t="s">
        <v>6</v>
      </c>
      <c r="B157" t="s">
        <v>13</v>
      </c>
      <c r="C157" t="s">
        <v>14</v>
      </c>
      <c r="D157">
        <v>5279</v>
      </c>
      <c r="E157">
        <v>1</v>
      </c>
    </row>
    <row r="158" spans="1:5" x14ac:dyDescent="0.3">
      <c r="A158" t="s">
        <v>8</v>
      </c>
      <c r="B158" t="s">
        <v>11</v>
      </c>
      <c r="C158" t="s">
        <v>16</v>
      </c>
      <c r="D158">
        <v>4080</v>
      </c>
      <c r="E158">
        <v>4</v>
      </c>
    </row>
    <row r="159" spans="1:5" x14ac:dyDescent="0.3">
      <c r="A159" t="s">
        <v>6</v>
      </c>
      <c r="B159" t="s">
        <v>10</v>
      </c>
      <c r="C159" t="s">
        <v>16</v>
      </c>
      <c r="D159">
        <v>4723</v>
      </c>
      <c r="E159">
        <v>1</v>
      </c>
    </row>
    <row r="160" spans="1:5" x14ac:dyDescent="0.3">
      <c r="A160" t="s">
        <v>8</v>
      </c>
      <c r="B160" t="s">
        <v>13</v>
      </c>
      <c r="C160" t="s">
        <v>15</v>
      </c>
      <c r="D160">
        <v>5428</v>
      </c>
      <c r="E160">
        <v>3</v>
      </c>
    </row>
    <row r="161" spans="1:5" x14ac:dyDescent="0.3">
      <c r="A161" t="s">
        <v>8</v>
      </c>
      <c r="B161" t="s">
        <v>12</v>
      </c>
      <c r="C161" t="s">
        <v>15</v>
      </c>
      <c r="D161">
        <v>4831</v>
      </c>
      <c r="E161">
        <v>1</v>
      </c>
    </row>
    <row r="162" spans="1:5" x14ac:dyDescent="0.3">
      <c r="A162" t="s">
        <v>8</v>
      </c>
      <c r="B162" t="s">
        <v>11</v>
      </c>
      <c r="C162" t="s">
        <v>16</v>
      </c>
      <c r="D162">
        <v>5371</v>
      </c>
      <c r="E162">
        <v>1</v>
      </c>
    </row>
    <row r="163" spans="1:5" x14ac:dyDescent="0.3">
      <c r="A163" t="s">
        <v>7</v>
      </c>
      <c r="B163" t="s">
        <v>12</v>
      </c>
      <c r="C163" t="s">
        <v>15</v>
      </c>
      <c r="D163">
        <v>5371</v>
      </c>
      <c r="E163">
        <v>5</v>
      </c>
    </row>
    <row r="164" spans="1:5" x14ac:dyDescent="0.3">
      <c r="A164" t="s">
        <v>7</v>
      </c>
      <c r="B164" t="s">
        <v>12</v>
      </c>
      <c r="C164" t="s">
        <v>17</v>
      </c>
      <c r="D164">
        <v>4706</v>
      </c>
      <c r="E164">
        <v>4</v>
      </c>
    </row>
    <row r="165" spans="1:5" x14ac:dyDescent="0.3">
      <c r="A165" t="s">
        <v>9</v>
      </c>
      <c r="B165" t="s">
        <v>11</v>
      </c>
      <c r="C165" t="s">
        <v>17</v>
      </c>
      <c r="D165">
        <v>4491</v>
      </c>
      <c r="E165">
        <v>2</v>
      </c>
    </row>
    <row r="166" spans="1:5" x14ac:dyDescent="0.3">
      <c r="A166" t="s">
        <v>5</v>
      </c>
      <c r="B166" t="s">
        <v>11</v>
      </c>
      <c r="C166" t="s">
        <v>15</v>
      </c>
      <c r="D166">
        <v>4110</v>
      </c>
      <c r="E166">
        <v>5</v>
      </c>
    </row>
    <row r="167" spans="1:5" x14ac:dyDescent="0.3">
      <c r="A167" t="s">
        <v>9</v>
      </c>
      <c r="B167" t="s">
        <v>12</v>
      </c>
      <c r="C167" t="s">
        <v>14</v>
      </c>
      <c r="D167">
        <v>4648</v>
      </c>
      <c r="E167">
        <v>5</v>
      </c>
    </row>
    <row r="168" spans="1:5" x14ac:dyDescent="0.3">
      <c r="A168" t="s">
        <v>7</v>
      </c>
      <c r="B168" t="s">
        <v>10</v>
      </c>
      <c r="C168" t="s">
        <v>16</v>
      </c>
      <c r="D168">
        <v>5349</v>
      </c>
      <c r="E168">
        <v>3</v>
      </c>
    </row>
    <row r="169" spans="1:5" x14ac:dyDescent="0.3">
      <c r="A169" t="s">
        <v>7</v>
      </c>
      <c r="B169" t="s">
        <v>11</v>
      </c>
      <c r="C169" t="s">
        <v>14</v>
      </c>
      <c r="D169">
        <v>4802</v>
      </c>
      <c r="E169">
        <v>1</v>
      </c>
    </row>
    <row r="170" spans="1:5" x14ac:dyDescent="0.3">
      <c r="A170" t="s">
        <v>9</v>
      </c>
      <c r="B170" t="s">
        <v>10</v>
      </c>
      <c r="C170" t="s">
        <v>16</v>
      </c>
      <c r="D170">
        <v>5274</v>
      </c>
      <c r="E170">
        <v>1</v>
      </c>
    </row>
    <row r="171" spans="1:5" x14ac:dyDescent="0.3">
      <c r="A171" t="s">
        <v>9</v>
      </c>
      <c r="B171" t="s">
        <v>10</v>
      </c>
      <c r="C171" t="s">
        <v>15</v>
      </c>
      <c r="D171">
        <v>5248</v>
      </c>
      <c r="E171">
        <v>4</v>
      </c>
    </row>
    <row r="172" spans="1:5" x14ac:dyDescent="0.3">
      <c r="A172" t="s">
        <v>9</v>
      </c>
      <c r="B172" t="s">
        <v>10</v>
      </c>
      <c r="C172" t="s">
        <v>17</v>
      </c>
      <c r="D172">
        <v>4176</v>
      </c>
      <c r="E172">
        <v>2</v>
      </c>
    </row>
    <row r="173" spans="1:5" x14ac:dyDescent="0.3">
      <c r="A173" t="s">
        <v>9</v>
      </c>
      <c r="B173" t="s">
        <v>10</v>
      </c>
      <c r="C173" t="s">
        <v>15</v>
      </c>
      <c r="D173">
        <v>4639</v>
      </c>
      <c r="E173">
        <v>1</v>
      </c>
    </row>
    <row r="174" spans="1:5" x14ac:dyDescent="0.3">
      <c r="A174" t="s">
        <v>9</v>
      </c>
      <c r="B174" t="s">
        <v>13</v>
      </c>
      <c r="C174" t="s">
        <v>14</v>
      </c>
      <c r="D174">
        <v>4261</v>
      </c>
      <c r="E174">
        <v>2</v>
      </c>
    </row>
    <row r="175" spans="1:5" x14ac:dyDescent="0.3">
      <c r="A175" t="s">
        <v>9</v>
      </c>
      <c r="B175" t="s">
        <v>11</v>
      </c>
      <c r="C175" t="s">
        <v>17</v>
      </c>
      <c r="D175">
        <v>5327</v>
      </c>
      <c r="E175">
        <v>5</v>
      </c>
    </row>
    <row r="176" spans="1:5" x14ac:dyDescent="0.3">
      <c r="A176" t="s">
        <v>7</v>
      </c>
      <c r="B176" t="s">
        <v>11</v>
      </c>
      <c r="C176" t="s">
        <v>14</v>
      </c>
      <c r="D176">
        <v>4387</v>
      </c>
      <c r="E176">
        <v>4</v>
      </c>
    </row>
    <row r="177" spans="1:5" x14ac:dyDescent="0.3">
      <c r="A177" t="s">
        <v>8</v>
      </c>
      <c r="B177" t="s">
        <v>11</v>
      </c>
      <c r="C177" t="s">
        <v>17</v>
      </c>
      <c r="D177">
        <v>4993</v>
      </c>
      <c r="E177">
        <v>1</v>
      </c>
    </row>
    <row r="178" spans="1:5" x14ac:dyDescent="0.3">
      <c r="A178" t="s">
        <v>5</v>
      </c>
      <c r="B178" t="s">
        <v>10</v>
      </c>
      <c r="C178" t="s">
        <v>16</v>
      </c>
      <c r="D178">
        <v>4831</v>
      </c>
      <c r="E178">
        <v>5</v>
      </c>
    </row>
    <row r="179" spans="1:5" x14ac:dyDescent="0.3">
      <c r="A179" t="s">
        <v>5</v>
      </c>
      <c r="B179" t="s">
        <v>11</v>
      </c>
      <c r="C179" t="s">
        <v>15</v>
      </c>
      <c r="D179">
        <v>4158</v>
      </c>
      <c r="E179">
        <v>5</v>
      </c>
    </row>
    <row r="180" spans="1:5" x14ac:dyDescent="0.3">
      <c r="A180" t="s">
        <v>5</v>
      </c>
      <c r="B180" t="s">
        <v>13</v>
      </c>
      <c r="C180" t="s">
        <v>17</v>
      </c>
      <c r="D180">
        <v>4414</v>
      </c>
      <c r="E180">
        <v>1</v>
      </c>
    </row>
    <row r="181" spans="1:5" x14ac:dyDescent="0.3">
      <c r="A181" t="s">
        <v>8</v>
      </c>
      <c r="B181" t="s">
        <v>13</v>
      </c>
      <c r="C181" t="s">
        <v>14</v>
      </c>
      <c r="D181">
        <v>4009</v>
      </c>
      <c r="E181">
        <v>1</v>
      </c>
    </row>
    <row r="182" spans="1:5" x14ac:dyDescent="0.3">
      <c r="A182" t="s">
        <v>9</v>
      </c>
      <c r="B182" t="s">
        <v>10</v>
      </c>
      <c r="C182" t="s">
        <v>15</v>
      </c>
      <c r="D182">
        <v>4596</v>
      </c>
      <c r="E182">
        <v>1</v>
      </c>
    </row>
    <row r="183" spans="1:5" x14ac:dyDescent="0.3">
      <c r="A183" t="s">
        <v>9</v>
      </c>
      <c r="B183" t="s">
        <v>13</v>
      </c>
      <c r="C183" t="s">
        <v>17</v>
      </c>
      <c r="D183">
        <v>5085</v>
      </c>
      <c r="E183">
        <v>3</v>
      </c>
    </row>
    <row r="184" spans="1:5" x14ac:dyDescent="0.3">
      <c r="A184" t="s">
        <v>5</v>
      </c>
      <c r="B184" t="s">
        <v>13</v>
      </c>
      <c r="C184" t="s">
        <v>16</v>
      </c>
      <c r="D184">
        <v>4021</v>
      </c>
      <c r="E184">
        <v>2</v>
      </c>
    </row>
    <row r="185" spans="1:5" x14ac:dyDescent="0.3">
      <c r="A185" t="s">
        <v>9</v>
      </c>
      <c r="B185" t="s">
        <v>10</v>
      </c>
      <c r="C185" t="s">
        <v>16</v>
      </c>
      <c r="D185">
        <v>4891</v>
      </c>
      <c r="E185">
        <v>1</v>
      </c>
    </row>
    <row r="186" spans="1:5" x14ac:dyDescent="0.3">
      <c r="A186" t="s">
        <v>5</v>
      </c>
      <c r="B186" t="s">
        <v>13</v>
      </c>
      <c r="C186" t="s">
        <v>16</v>
      </c>
      <c r="D186">
        <v>4984</v>
      </c>
      <c r="E186">
        <v>5</v>
      </c>
    </row>
    <row r="187" spans="1:5" x14ac:dyDescent="0.3">
      <c r="A187" t="s">
        <v>7</v>
      </c>
      <c r="B187" t="s">
        <v>12</v>
      </c>
      <c r="C187" t="s">
        <v>17</v>
      </c>
      <c r="D187">
        <v>4200</v>
      </c>
      <c r="E187">
        <v>2</v>
      </c>
    </row>
    <row r="188" spans="1:5" x14ac:dyDescent="0.3">
      <c r="A188" t="s">
        <v>5</v>
      </c>
      <c r="B188" t="s">
        <v>11</v>
      </c>
      <c r="C188" t="s">
        <v>14</v>
      </c>
      <c r="D188">
        <v>4459</v>
      </c>
      <c r="E188">
        <v>3</v>
      </c>
    </row>
    <row r="189" spans="1:5" x14ac:dyDescent="0.3">
      <c r="A189" t="s">
        <v>9</v>
      </c>
      <c r="B189" t="s">
        <v>13</v>
      </c>
      <c r="C189" t="s">
        <v>17</v>
      </c>
      <c r="D189">
        <v>4180</v>
      </c>
      <c r="E189">
        <v>3</v>
      </c>
    </row>
    <row r="190" spans="1:5" x14ac:dyDescent="0.3">
      <c r="A190" t="s">
        <v>9</v>
      </c>
      <c r="B190" t="s">
        <v>10</v>
      </c>
      <c r="C190" t="s">
        <v>17</v>
      </c>
      <c r="D190">
        <v>4387</v>
      </c>
      <c r="E190">
        <v>1</v>
      </c>
    </row>
    <row r="191" spans="1:5" x14ac:dyDescent="0.3">
      <c r="A191" t="s">
        <v>5</v>
      </c>
      <c r="B191" t="s">
        <v>11</v>
      </c>
      <c r="C191" t="s">
        <v>15</v>
      </c>
      <c r="D191">
        <v>4083</v>
      </c>
      <c r="E191">
        <v>5</v>
      </c>
    </row>
    <row r="192" spans="1:5" x14ac:dyDescent="0.3">
      <c r="A192" t="s">
        <v>7</v>
      </c>
      <c r="B192" t="s">
        <v>12</v>
      </c>
      <c r="C192" t="s">
        <v>14</v>
      </c>
      <c r="D192">
        <v>5371</v>
      </c>
      <c r="E192">
        <v>1</v>
      </c>
    </row>
    <row r="193" spans="1:5" x14ac:dyDescent="0.3">
      <c r="A193" t="s">
        <v>8</v>
      </c>
      <c r="B193" t="s">
        <v>11</v>
      </c>
      <c r="C193" t="s">
        <v>14</v>
      </c>
      <c r="D193">
        <v>4636</v>
      </c>
      <c r="E193">
        <v>2</v>
      </c>
    </row>
    <row r="194" spans="1:5" x14ac:dyDescent="0.3">
      <c r="A194" t="s">
        <v>5</v>
      </c>
      <c r="B194" t="s">
        <v>10</v>
      </c>
      <c r="C194" t="s">
        <v>16</v>
      </c>
      <c r="D194">
        <v>5082</v>
      </c>
      <c r="E194">
        <v>2</v>
      </c>
    </row>
    <row r="195" spans="1:5" x14ac:dyDescent="0.3">
      <c r="A195" t="s">
        <v>5</v>
      </c>
      <c r="B195" t="s">
        <v>10</v>
      </c>
      <c r="C195" t="s">
        <v>14</v>
      </c>
      <c r="D195">
        <v>4277</v>
      </c>
      <c r="E195">
        <v>1</v>
      </c>
    </row>
    <row r="196" spans="1:5" x14ac:dyDescent="0.3">
      <c r="A196" t="s">
        <v>8</v>
      </c>
      <c r="B196" t="s">
        <v>13</v>
      </c>
      <c r="C196" t="s">
        <v>16</v>
      </c>
      <c r="D196">
        <v>4194</v>
      </c>
      <c r="E196">
        <v>5</v>
      </c>
    </row>
    <row r="197" spans="1:5" x14ac:dyDescent="0.3">
      <c r="A197" t="s">
        <v>6</v>
      </c>
      <c r="B197" t="s">
        <v>10</v>
      </c>
      <c r="C197" t="s">
        <v>16</v>
      </c>
      <c r="D197">
        <v>4072</v>
      </c>
      <c r="E197">
        <v>3</v>
      </c>
    </row>
    <row r="198" spans="1:5" x14ac:dyDescent="0.3">
      <c r="A198" t="s">
        <v>8</v>
      </c>
      <c r="B198" t="s">
        <v>12</v>
      </c>
      <c r="C198" t="s">
        <v>15</v>
      </c>
      <c r="D198">
        <v>5402</v>
      </c>
      <c r="E198">
        <v>4</v>
      </c>
    </row>
    <row r="199" spans="1:5" x14ac:dyDescent="0.3">
      <c r="A199" t="s">
        <v>9</v>
      </c>
      <c r="B199" t="s">
        <v>10</v>
      </c>
      <c r="C199" t="s">
        <v>15</v>
      </c>
      <c r="D199">
        <v>4594</v>
      </c>
      <c r="E199">
        <v>4</v>
      </c>
    </row>
    <row r="200" spans="1:5" x14ac:dyDescent="0.3">
      <c r="A200" t="s">
        <v>8</v>
      </c>
      <c r="B200" t="s">
        <v>13</v>
      </c>
      <c r="C200" t="s">
        <v>14</v>
      </c>
      <c r="D200">
        <v>5402</v>
      </c>
      <c r="E200">
        <v>2</v>
      </c>
    </row>
    <row r="201" spans="1:5" x14ac:dyDescent="0.3">
      <c r="A201" t="s">
        <v>7</v>
      </c>
      <c r="B201" t="s">
        <v>13</v>
      </c>
      <c r="C201" t="s">
        <v>14</v>
      </c>
      <c r="D201">
        <v>4429</v>
      </c>
      <c r="E201">
        <v>1</v>
      </c>
    </row>
  </sheetData>
  <autoFilter ref="A1:E201" xr:uid="{00000000-0001-0000-0000-000000000000}"/>
  <mergeCells count="5">
    <mergeCell ref="J2:N2"/>
    <mergeCell ref="J9:K9"/>
    <mergeCell ref="J11:Q11"/>
    <mergeCell ref="L19:R19"/>
    <mergeCell ref="J72:K72"/>
  </mergeCells>
  <conditionalFormatting sqref="K3:K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1:L7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CCBB-F165-4C3B-A8AB-8AC8E1A3B832}">
  <dimension ref="B1:S54"/>
  <sheetViews>
    <sheetView tabSelected="1" workbookViewId="0">
      <selection activeCell="M24" sqref="M24"/>
    </sheetView>
  </sheetViews>
  <sheetFormatPr defaultRowHeight="14.4" x14ac:dyDescent="0.3"/>
  <cols>
    <col min="10" max="10" width="26.44140625" bestFit="1" customWidth="1"/>
    <col min="11" max="12" width="12" bestFit="1" customWidth="1"/>
  </cols>
  <sheetData>
    <row r="1" spans="2:14" ht="28.8" x14ac:dyDescent="0.3">
      <c r="B1" s="16" t="s">
        <v>69</v>
      </c>
      <c r="D1" s="2" t="s">
        <v>70</v>
      </c>
    </row>
    <row r="2" spans="2:14" x14ac:dyDescent="0.3">
      <c r="B2">
        <v>4786</v>
      </c>
      <c r="D2">
        <v>4138</v>
      </c>
      <c r="H2" s="3" t="s">
        <v>21</v>
      </c>
      <c r="I2" s="3"/>
      <c r="J2" s="3"/>
      <c r="K2" s="3"/>
      <c r="L2" s="3"/>
      <c r="M2" s="3"/>
      <c r="N2" s="3"/>
    </row>
    <row r="3" spans="2:14" x14ac:dyDescent="0.3">
      <c r="B3">
        <v>5182</v>
      </c>
      <c r="D3">
        <v>4840</v>
      </c>
    </row>
    <row r="4" spans="2:14" x14ac:dyDescent="0.3">
      <c r="B4">
        <v>4599</v>
      </c>
      <c r="D4">
        <v>4398</v>
      </c>
      <c r="I4" t="s">
        <v>72</v>
      </c>
      <c r="K4" t="s">
        <v>73</v>
      </c>
    </row>
    <row r="5" spans="2:14" x14ac:dyDescent="0.3">
      <c r="B5">
        <v>5147</v>
      </c>
      <c r="D5">
        <v>4617</v>
      </c>
      <c r="I5" t="s">
        <v>74</v>
      </c>
      <c r="K5" t="s">
        <v>75</v>
      </c>
    </row>
    <row r="6" spans="2:14" x14ac:dyDescent="0.3">
      <c r="B6">
        <v>4040</v>
      </c>
      <c r="D6">
        <v>5072</v>
      </c>
    </row>
    <row r="7" spans="2:14" x14ac:dyDescent="0.3">
      <c r="B7">
        <v>4267</v>
      </c>
      <c r="D7">
        <v>5065</v>
      </c>
    </row>
    <row r="8" spans="2:14" x14ac:dyDescent="0.3">
      <c r="B8">
        <v>4107</v>
      </c>
      <c r="D8">
        <v>5473</v>
      </c>
      <c r="I8" t="s">
        <v>71</v>
      </c>
      <c r="J8" t="s">
        <v>76</v>
      </c>
    </row>
    <row r="9" spans="2:14" ht="15" thickBot="1" x14ac:dyDescent="0.35">
      <c r="B9">
        <v>4903</v>
      </c>
      <c r="D9">
        <v>4708</v>
      </c>
    </row>
    <row r="10" spans="2:14" x14ac:dyDescent="0.3">
      <c r="B10">
        <v>4362</v>
      </c>
      <c r="D10">
        <v>5022</v>
      </c>
      <c r="J10" s="7"/>
      <c r="K10" s="7" t="s">
        <v>77</v>
      </c>
      <c r="L10" s="7" t="s">
        <v>78</v>
      </c>
    </row>
    <row r="11" spans="2:14" x14ac:dyDescent="0.3">
      <c r="B11">
        <v>4058</v>
      </c>
      <c r="D11">
        <v>5430</v>
      </c>
      <c r="J11" s="5" t="s">
        <v>63</v>
      </c>
      <c r="K11" s="5">
        <v>4692.3809523809523</v>
      </c>
      <c r="L11" s="5">
        <v>4678.2075471698117</v>
      </c>
    </row>
    <row r="12" spans="2:14" x14ac:dyDescent="0.3">
      <c r="B12">
        <v>4795</v>
      </c>
      <c r="D12">
        <v>5341</v>
      </c>
      <c r="J12" s="5" t="s">
        <v>79</v>
      </c>
      <c r="K12" s="5">
        <v>225533.90011614401</v>
      </c>
      <c r="L12" s="5">
        <v>190770.12917271402</v>
      </c>
    </row>
    <row r="13" spans="2:14" x14ac:dyDescent="0.3">
      <c r="B13">
        <v>4662</v>
      </c>
      <c r="D13">
        <v>5398</v>
      </c>
      <c r="J13" s="5" t="s">
        <v>35</v>
      </c>
      <c r="K13" s="5">
        <v>42</v>
      </c>
      <c r="L13" s="5">
        <v>53</v>
      </c>
    </row>
    <row r="14" spans="2:14" x14ac:dyDescent="0.3">
      <c r="B14">
        <v>4731</v>
      </c>
      <c r="D14">
        <v>4790</v>
      </c>
      <c r="J14" s="5" t="s">
        <v>80</v>
      </c>
      <c r="K14" s="5">
        <v>0</v>
      </c>
      <c r="L14" s="5"/>
    </row>
    <row r="15" spans="2:14" x14ac:dyDescent="0.3">
      <c r="B15">
        <v>4769</v>
      </c>
      <c r="D15">
        <v>4652</v>
      </c>
      <c r="J15" s="5" t="s">
        <v>41</v>
      </c>
      <c r="K15" s="5">
        <v>84</v>
      </c>
      <c r="L15" s="5"/>
    </row>
    <row r="16" spans="2:14" x14ac:dyDescent="0.3">
      <c r="B16">
        <v>5239</v>
      </c>
      <c r="D16">
        <v>4040</v>
      </c>
      <c r="J16" s="5" t="s">
        <v>47</v>
      </c>
      <c r="K16" s="5">
        <v>0.14965634773783071</v>
      </c>
      <c r="L16" s="5"/>
    </row>
    <row r="17" spans="2:19" x14ac:dyDescent="0.3">
      <c r="B17">
        <v>5296</v>
      </c>
      <c r="D17">
        <v>4204</v>
      </c>
      <c r="J17" s="5" t="s">
        <v>81</v>
      </c>
      <c r="K17" s="5">
        <v>0.44069724726352894</v>
      </c>
      <c r="L17" s="5"/>
    </row>
    <row r="18" spans="2:19" x14ac:dyDescent="0.3">
      <c r="B18">
        <v>5102</v>
      </c>
      <c r="D18">
        <v>4277</v>
      </c>
      <c r="J18" s="5" t="s">
        <v>82</v>
      </c>
      <c r="K18" s="5">
        <v>1.6631966790489103</v>
      </c>
      <c r="L18" s="5"/>
    </row>
    <row r="19" spans="2:19" x14ac:dyDescent="0.3">
      <c r="B19">
        <v>5024</v>
      </c>
      <c r="D19">
        <v>4636</v>
      </c>
      <c r="J19" s="5" t="s">
        <v>83</v>
      </c>
      <c r="K19" s="17">
        <v>0.88139449452705787</v>
      </c>
      <c r="L19" s="5"/>
      <c r="M19" s="4" t="s">
        <v>85</v>
      </c>
      <c r="N19" s="4"/>
      <c r="O19" s="4"/>
      <c r="P19" s="4"/>
    </row>
    <row r="20" spans="2:19" ht="15" thickBot="1" x14ac:dyDescent="0.35">
      <c r="B20">
        <v>4142</v>
      </c>
      <c r="D20">
        <v>4099</v>
      </c>
      <c r="J20" s="6" t="s">
        <v>84</v>
      </c>
      <c r="K20" s="6">
        <v>1.9886096669757098</v>
      </c>
      <c r="L20" s="6"/>
      <c r="N20" s="18" t="s">
        <v>86</v>
      </c>
      <c r="O20" s="18"/>
      <c r="P20" s="18"/>
      <c r="Q20" s="18"/>
      <c r="R20" s="18"/>
      <c r="S20" s="18"/>
    </row>
    <row r="21" spans="2:19" x14ac:dyDescent="0.3">
      <c r="B21">
        <v>5229</v>
      </c>
      <c r="D21">
        <v>4626</v>
      </c>
    </row>
    <row r="22" spans="2:19" x14ac:dyDescent="0.3">
      <c r="B22">
        <v>4357</v>
      </c>
      <c r="D22">
        <v>4723</v>
      </c>
    </row>
    <row r="23" spans="2:19" x14ac:dyDescent="0.3">
      <c r="B23">
        <v>4306</v>
      </c>
      <c r="D23">
        <v>5162</v>
      </c>
    </row>
    <row r="24" spans="2:19" x14ac:dyDescent="0.3">
      <c r="B24">
        <v>4770</v>
      </c>
      <c r="D24">
        <v>4462</v>
      </c>
    </row>
    <row r="25" spans="2:19" x14ac:dyDescent="0.3">
      <c r="B25">
        <v>4582</v>
      </c>
      <c r="D25">
        <v>5148</v>
      </c>
    </row>
    <row r="26" spans="2:19" x14ac:dyDescent="0.3">
      <c r="B26">
        <v>4020</v>
      </c>
      <c r="D26">
        <v>4198</v>
      </c>
    </row>
    <row r="27" spans="2:19" x14ac:dyDescent="0.3">
      <c r="B27">
        <v>5431</v>
      </c>
      <c r="D27">
        <v>4350</v>
      </c>
    </row>
    <row r="28" spans="2:19" x14ac:dyDescent="0.3">
      <c r="B28">
        <v>4753</v>
      </c>
      <c r="D28">
        <v>4466</v>
      </c>
    </row>
    <row r="29" spans="2:19" x14ac:dyDescent="0.3">
      <c r="B29">
        <v>5360</v>
      </c>
      <c r="D29">
        <v>5114</v>
      </c>
    </row>
    <row r="30" spans="2:19" x14ac:dyDescent="0.3">
      <c r="B30">
        <v>5240</v>
      </c>
      <c r="D30">
        <v>5367</v>
      </c>
    </row>
    <row r="31" spans="2:19" x14ac:dyDescent="0.3">
      <c r="B31">
        <v>4135</v>
      </c>
      <c r="D31">
        <v>4315</v>
      </c>
    </row>
    <row r="32" spans="2:19" x14ac:dyDescent="0.3">
      <c r="B32">
        <v>5279</v>
      </c>
      <c r="D32">
        <v>4641</v>
      </c>
    </row>
    <row r="33" spans="2:4" x14ac:dyDescent="0.3">
      <c r="B33">
        <v>5428</v>
      </c>
      <c r="D33">
        <v>4001</v>
      </c>
    </row>
    <row r="34" spans="2:4" x14ac:dyDescent="0.3">
      <c r="B34">
        <v>4261</v>
      </c>
      <c r="D34">
        <v>4799</v>
      </c>
    </row>
    <row r="35" spans="2:4" x14ac:dyDescent="0.3">
      <c r="B35">
        <v>4414</v>
      </c>
      <c r="D35">
        <v>4242</v>
      </c>
    </row>
    <row r="36" spans="2:4" x14ac:dyDescent="0.3">
      <c r="B36">
        <v>4009</v>
      </c>
      <c r="D36">
        <v>4810</v>
      </c>
    </row>
    <row r="37" spans="2:4" x14ac:dyDescent="0.3">
      <c r="B37">
        <v>5085</v>
      </c>
      <c r="D37">
        <v>4192</v>
      </c>
    </row>
    <row r="38" spans="2:4" x14ac:dyDescent="0.3">
      <c r="B38">
        <v>4021</v>
      </c>
      <c r="D38">
        <v>5142</v>
      </c>
    </row>
    <row r="39" spans="2:4" x14ac:dyDescent="0.3">
      <c r="B39">
        <v>4984</v>
      </c>
      <c r="D39">
        <v>4813</v>
      </c>
    </row>
    <row r="40" spans="2:4" x14ac:dyDescent="0.3">
      <c r="B40">
        <v>4180</v>
      </c>
      <c r="D40">
        <v>4257</v>
      </c>
    </row>
    <row r="41" spans="2:4" x14ac:dyDescent="0.3">
      <c r="B41">
        <v>4194</v>
      </c>
      <c r="D41">
        <v>4820</v>
      </c>
    </row>
    <row r="42" spans="2:4" x14ac:dyDescent="0.3">
      <c r="B42">
        <v>5402</v>
      </c>
      <c r="D42">
        <v>5200</v>
      </c>
    </row>
    <row r="43" spans="2:4" x14ac:dyDescent="0.3">
      <c r="B43">
        <v>4429</v>
      </c>
      <c r="D43">
        <v>4080</v>
      </c>
    </row>
    <row r="44" spans="2:4" x14ac:dyDescent="0.3">
      <c r="D44">
        <v>5371</v>
      </c>
    </row>
    <row r="45" spans="2:4" x14ac:dyDescent="0.3">
      <c r="D45">
        <v>4491</v>
      </c>
    </row>
    <row r="46" spans="2:4" x14ac:dyDescent="0.3">
      <c r="D46">
        <v>4110</v>
      </c>
    </row>
    <row r="47" spans="2:4" x14ac:dyDescent="0.3">
      <c r="D47">
        <v>4802</v>
      </c>
    </row>
    <row r="48" spans="2:4" x14ac:dyDescent="0.3">
      <c r="D48">
        <v>5327</v>
      </c>
    </row>
    <row r="49" spans="4:4" x14ac:dyDescent="0.3">
      <c r="D49">
        <v>4387</v>
      </c>
    </row>
    <row r="50" spans="4:4" x14ac:dyDescent="0.3">
      <c r="D50">
        <v>4993</v>
      </c>
    </row>
    <row r="51" spans="4:4" x14ac:dyDescent="0.3">
      <c r="D51">
        <v>4158</v>
      </c>
    </row>
    <row r="52" spans="4:4" x14ac:dyDescent="0.3">
      <c r="D52">
        <v>4459</v>
      </c>
    </row>
    <row r="53" spans="4:4" x14ac:dyDescent="0.3">
      <c r="D53">
        <v>4083</v>
      </c>
    </row>
    <row r="54" spans="4:4" x14ac:dyDescent="0.3">
      <c r="D54">
        <v>4636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Chahat Tiwari</cp:lastModifiedBy>
  <dcterms:created xsi:type="dcterms:W3CDTF">2025-01-04T05:22:31Z</dcterms:created>
  <dcterms:modified xsi:type="dcterms:W3CDTF">2025-02-05T17:20:12Z</dcterms:modified>
</cp:coreProperties>
</file>