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f01f6045b7458cd/MS/SB/3차 자료_20240828/"/>
    </mc:Choice>
  </mc:AlternateContent>
  <xr:revisionPtr revIDLastSave="2" documentId="13_ncr:1_{6FEC446E-A66C-42C1-8DE7-9C25F1DBDC39}" xr6:coauthVersionLast="47" xr6:coauthVersionMax="47" xr10:uidLastSave="{F3F89935-2871-4D6A-9AEF-F3A818D28B53}"/>
  <bookViews>
    <workbookView xWindow="-120" yWindow="-120" windowWidth="29040" windowHeight="15720" activeTab="1" xr2:uid="{00000000-000D-0000-FFFF-FFFF00000000}"/>
  </bookViews>
  <sheets>
    <sheet name="16주차" sheetId="16" r:id="rId1"/>
    <sheet name="24주차" sheetId="5" r:id="rId2"/>
  </sheets>
  <definedNames>
    <definedName name="_xlnm.Print_Area" localSheetId="0">'16주차'!#REF!</definedName>
    <definedName name="_xlnm.Print_Area" localSheetId="1">'24주차'!#REF!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8" i="16" l="1"/>
  <c r="L138" i="16" s="1"/>
  <c r="M138" i="16"/>
  <c r="Q137" i="16"/>
  <c r="L137" i="16" s="1"/>
  <c r="M137" i="16" s="1"/>
  <c r="Q136" i="16"/>
  <c r="L136" i="16" s="1"/>
  <c r="M136" i="16" s="1"/>
  <c r="Q135" i="16"/>
  <c r="M135" i="16"/>
  <c r="L135" i="16"/>
  <c r="Q134" i="16"/>
  <c r="L134" i="16" s="1"/>
  <c r="M134" i="16"/>
  <c r="Q133" i="16"/>
  <c r="L133" i="16" s="1"/>
  <c r="M133" i="16" s="1"/>
  <c r="Q132" i="16"/>
  <c r="L132" i="16" s="1"/>
  <c r="M132" i="16" s="1"/>
  <c r="Q131" i="16"/>
  <c r="L131" i="16" s="1"/>
  <c r="M131" i="16" s="1"/>
  <c r="Q130" i="16"/>
  <c r="L130" i="16" s="1"/>
  <c r="M130" i="16" s="1"/>
  <c r="Q129" i="16"/>
  <c r="L129" i="16" s="1"/>
  <c r="M129" i="16" s="1"/>
  <c r="Q128" i="16"/>
  <c r="L128" i="16" s="1"/>
  <c r="M128" i="16" s="1"/>
  <c r="Q127" i="16"/>
  <c r="L127" i="16" s="1"/>
  <c r="M127" i="16" s="1"/>
  <c r="Q126" i="16"/>
  <c r="L126" i="16"/>
  <c r="M126" i="16" s="1"/>
  <c r="Q125" i="16"/>
  <c r="L125" i="16" s="1"/>
  <c r="M125" i="16"/>
  <c r="Q124" i="16"/>
  <c r="L124" i="16" s="1"/>
  <c r="M124" i="16" s="1"/>
  <c r="Q123" i="16"/>
  <c r="L123" i="16" s="1"/>
  <c r="M123" i="16" s="1"/>
  <c r="Q122" i="16"/>
  <c r="L122" i="16"/>
  <c r="M122" i="16" s="1"/>
  <c r="Q121" i="16"/>
  <c r="L121" i="16" s="1"/>
  <c r="M121" i="16" s="1"/>
  <c r="Q120" i="16"/>
  <c r="L120" i="16" s="1"/>
  <c r="M120" i="16" s="1"/>
  <c r="Q119" i="16"/>
  <c r="L119" i="16"/>
  <c r="M119" i="16" s="1"/>
  <c r="Q118" i="16"/>
  <c r="M118" i="16"/>
  <c r="L118" i="16"/>
  <c r="Q117" i="16"/>
  <c r="L117" i="16" s="1"/>
  <c r="M117" i="16" s="1"/>
  <c r="Q116" i="16"/>
  <c r="L116" i="16" s="1"/>
  <c r="M116" i="16" s="1"/>
  <c r="Q115" i="16"/>
  <c r="L115" i="16" s="1"/>
  <c r="M115" i="16" s="1"/>
  <c r="Q114" i="16"/>
  <c r="L114" i="16"/>
  <c r="M114" i="16" s="1"/>
  <c r="Q113" i="16"/>
  <c r="L113" i="16" s="1"/>
  <c r="M113" i="16" s="1"/>
  <c r="Q112" i="16"/>
  <c r="L112" i="16" s="1"/>
  <c r="M112" i="16"/>
  <c r="Q111" i="16"/>
  <c r="L111" i="16" s="1"/>
  <c r="M111" i="16" s="1"/>
  <c r="Q110" i="16"/>
  <c r="L110" i="16" s="1"/>
  <c r="M110" i="16" s="1"/>
  <c r="Q109" i="16"/>
  <c r="L109" i="16" s="1"/>
  <c r="M109" i="16" s="1"/>
  <c r="Q108" i="16"/>
  <c r="L108" i="16" s="1"/>
  <c r="M108" i="16" s="1"/>
  <c r="Q107" i="16"/>
  <c r="L107" i="16" s="1"/>
  <c r="M107" i="16" s="1"/>
  <c r="Q106" i="16"/>
  <c r="L106" i="16" s="1"/>
  <c r="M106" i="16" s="1"/>
  <c r="Q105" i="16"/>
  <c r="L105" i="16" s="1"/>
  <c r="M105" i="16" s="1"/>
  <c r="Q104" i="16"/>
  <c r="L104" i="16" s="1"/>
  <c r="M104" i="16" s="1"/>
  <c r="Q103" i="16"/>
  <c r="L103" i="16" s="1"/>
  <c r="M103" i="16" s="1"/>
  <c r="Q102" i="16"/>
  <c r="L102" i="16"/>
  <c r="M102" i="16" s="1"/>
  <c r="Q101" i="16"/>
  <c r="L101" i="16" s="1"/>
  <c r="M101" i="16" s="1"/>
  <c r="Q100" i="16"/>
  <c r="L100" i="16" s="1"/>
  <c r="M100" i="16" s="1"/>
  <c r="Q92" i="16"/>
  <c r="L92" i="16" s="1"/>
  <c r="M92" i="16"/>
  <c r="Q91" i="16"/>
  <c r="L91" i="16" s="1"/>
  <c r="M91" i="16" s="1"/>
  <c r="Q90" i="16"/>
  <c r="L90" i="16" s="1"/>
  <c r="M90" i="16" s="1"/>
  <c r="Q89" i="16"/>
  <c r="L89" i="16" s="1"/>
  <c r="M89" i="16" s="1"/>
  <c r="Q88" i="16"/>
  <c r="L88" i="16" s="1"/>
  <c r="M88" i="16" s="1"/>
  <c r="Q87" i="16"/>
  <c r="L87" i="16" s="1"/>
  <c r="M87" i="16" s="1"/>
  <c r="Q86" i="16"/>
  <c r="L86" i="16" s="1"/>
  <c r="M86" i="16" s="1"/>
  <c r="Q85" i="16"/>
  <c r="L85" i="16" s="1"/>
  <c r="M85" i="16" s="1"/>
  <c r="Q84" i="16"/>
  <c r="L84" i="16" s="1"/>
  <c r="M84" i="16" s="1"/>
  <c r="Q83" i="16"/>
  <c r="L83" i="16"/>
  <c r="M83" i="16" s="1"/>
  <c r="Q82" i="16"/>
  <c r="L82" i="16" s="1"/>
  <c r="M82" i="16" s="1"/>
  <c r="Q81" i="16"/>
  <c r="L81" i="16" s="1"/>
  <c r="M81" i="16" s="1"/>
  <c r="Q80" i="16"/>
  <c r="L80" i="16" s="1"/>
  <c r="M80" i="16" s="1"/>
  <c r="Q79" i="16"/>
  <c r="L79" i="16" s="1"/>
  <c r="M79" i="16"/>
  <c r="Q78" i="16"/>
  <c r="L78" i="16" s="1"/>
  <c r="M78" i="16" s="1"/>
  <c r="Q77" i="16"/>
  <c r="L77" i="16" s="1"/>
  <c r="M77" i="16" s="1"/>
  <c r="Q76" i="16"/>
  <c r="L76" i="16" s="1"/>
  <c r="M76" i="16" s="1"/>
  <c r="Q75" i="16"/>
  <c r="L75" i="16" s="1"/>
  <c r="M75" i="16" s="1"/>
  <c r="Q74" i="16"/>
  <c r="L74" i="16" s="1"/>
  <c r="M74" i="16" s="1"/>
  <c r="Q73" i="16"/>
  <c r="L73" i="16" s="1"/>
  <c r="M73" i="16" s="1"/>
  <c r="Q72" i="16"/>
  <c r="L72" i="16" s="1"/>
  <c r="M72" i="16" s="1"/>
  <c r="Q71" i="16"/>
  <c r="L71" i="16"/>
  <c r="M71" i="16" s="1"/>
  <c r="Q70" i="16"/>
  <c r="L70" i="16" s="1"/>
  <c r="M70" i="16" s="1"/>
  <c r="Q69" i="16"/>
  <c r="L69" i="16" s="1"/>
  <c r="M69" i="16" s="1"/>
  <c r="Q68" i="16"/>
  <c r="L68" i="16" s="1"/>
  <c r="M68" i="16" s="1"/>
  <c r="Q67" i="16"/>
  <c r="L67" i="16" s="1"/>
  <c r="M67" i="16" s="1"/>
  <c r="Q66" i="16"/>
  <c r="L66" i="16" s="1"/>
  <c r="M66" i="16"/>
  <c r="Q65" i="16"/>
  <c r="L65" i="16" s="1"/>
  <c r="M65" i="16" s="1"/>
  <c r="Q64" i="16"/>
  <c r="L64" i="16" s="1"/>
  <c r="M64" i="16" s="1"/>
  <c r="Q63" i="16"/>
  <c r="L63" i="16"/>
  <c r="M63" i="16" s="1"/>
  <c r="Q62" i="16"/>
  <c r="L62" i="16" s="1"/>
  <c r="M62" i="16" s="1"/>
  <c r="Q61" i="16"/>
  <c r="L61" i="16" s="1"/>
  <c r="M61" i="16" s="1"/>
  <c r="Q60" i="16"/>
  <c r="M60" i="16"/>
  <c r="L60" i="16"/>
  <c r="Q59" i="16"/>
  <c r="L59" i="16" s="1"/>
  <c r="M59" i="16" s="1"/>
  <c r="Q58" i="16"/>
  <c r="L58" i="16" s="1"/>
  <c r="M58" i="16" s="1"/>
  <c r="Q57" i="16"/>
  <c r="L57" i="16" s="1"/>
  <c r="M57" i="16" s="1"/>
  <c r="Q56" i="16"/>
  <c r="L56" i="16" s="1"/>
  <c r="M56" i="16" s="1"/>
  <c r="Q55" i="16"/>
  <c r="L55" i="16" s="1"/>
  <c r="M55" i="16" s="1"/>
  <c r="Q54" i="16"/>
  <c r="L54" i="16" s="1"/>
  <c r="M54" i="16" s="1"/>
  <c r="Q44" i="16"/>
  <c r="L44" i="16" s="1"/>
  <c r="M44" i="16"/>
  <c r="Q43" i="16"/>
  <c r="L43" i="16" s="1"/>
  <c r="M43" i="16"/>
  <c r="Q42" i="16"/>
  <c r="L42" i="16" s="1"/>
  <c r="M42" i="16"/>
  <c r="Q41" i="16"/>
  <c r="L41" i="16" s="1"/>
  <c r="M41" i="16"/>
  <c r="Q40" i="16"/>
  <c r="L40" i="16" s="1"/>
  <c r="M40" i="16"/>
  <c r="Q39" i="16"/>
  <c r="L39" i="16" s="1"/>
  <c r="M39" i="16"/>
  <c r="Q38" i="16"/>
  <c r="L38" i="16" s="1"/>
  <c r="M38" i="16"/>
  <c r="Q37" i="16"/>
  <c r="L37" i="16" s="1"/>
  <c r="M37" i="16"/>
  <c r="Q36" i="16"/>
  <c r="L36" i="16" s="1"/>
  <c r="M36" i="16"/>
  <c r="Q35" i="16"/>
  <c r="M35" i="16"/>
  <c r="L35" i="16"/>
  <c r="Q34" i="16"/>
  <c r="L34" i="16" s="1"/>
  <c r="M34" i="16"/>
  <c r="Q33" i="16"/>
  <c r="L33" i="16" s="1"/>
  <c r="M33" i="16"/>
  <c r="Q32" i="16"/>
  <c r="L32" i="16" s="1"/>
  <c r="M32" i="16"/>
  <c r="Q31" i="16"/>
  <c r="L31" i="16" s="1"/>
  <c r="M31" i="16"/>
  <c r="Q30" i="16"/>
  <c r="M30" i="16"/>
  <c r="L30" i="16"/>
  <c r="Q29" i="16"/>
  <c r="L29" i="16" s="1"/>
  <c r="M29" i="16"/>
  <c r="Q28" i="16"/>
  <c r="L28" i="16" s="1"/>
  <c r="M28" i="16"/>
  <c r="Q27" i="16"/>
  <c r="L27" i="16"/>
  <c r="M27" i="16" s="1"/>
  <c r="Q26" i="16"/>
  <c r="L26" i="16" s="1"/>
  <c r="M26" i="16" s="1"/>
  <c r="Q25" i="16"/>
  <c r="L25" i="16" s="1"/>
  <c r="M25" i="16" s="1"/>
  <c r="Q24" i="16"/>
  <c r="L24" i="16" s="1"/>
  <c r="M24" i="16"/>
  <c r="Q23" i="16"/>
  <c r="M23" i="16"/>
  <c r="L23" i="16"/>
  <c r="Q22" i="16"/>
  <c r="M22" i="16"/>
  <c r="L22" i="16"/>
  <c r="Q21" i="16"/>
  <c r="L21" i="16" s="1"/>
  <c r="M21" i="16"/>
  <c r="Q20" i="16"/>
  <c r="L20" i="16" s="1"/>
  <c r="M20" i="16" s="1"/>
  <c r="Q19" i="16"/>
  <c r="L19" i="16" s="1"/>
  <c r="M19" i="16" s="1"/>
  <c r="Q18" i="16"/>
  <c r="L18" i="16" s="1"/>
  <c r="M18" i="16"/>
  <c r="Q17" i="16"/>
  <c r="L17" i="16" s="1"/>
  <c r="M17" i="16" s="1"/>
  <c r="Q16" i="16"/>
  <c r="L16" i="16" s="1"/>
  <c r="M16" i="16" s="1"/>
  <c r="Q15" i="16"/>
  <c r="L15" i="16" s="1"/>
  <c r="M15" i="16" s="1"/>
  <c r="Q14" i="16"/>
  <c r="L14" i="16"/>
  <c r="M14" i="16" s="1"/>
  <c r="Q13" i="16"/>
  <c r="L13" i="16" s="1"/>
  <c r="M13" i="16" s="1"/>
  <c r="Q12" i="16"/>
  <c r="L12" i="16" s="1"/>
  <c r="M12" i="16" s="1"/>
  <c r="Q11" i="16"/>
  <c r="L11" i="16" s="1"/>
  <c r="M11" i="16" s="1"/>
  <c r="Q10" i="16"/>
  <c r="L10" i="16" s="1"/>
  <c r="M10" i="16" s="1"/>
  <c r="Q9" i="16"/>
  <c r="L9" i="16" s="1"/>
  <c r="M9" i="16" s="1"/>
  <c r="Q8" i="16"/>
  <c r="L8" i="16" s="1"/>
  <c r="M8" i="16" s="1"/>
  <c r="Q7" i="16"/>
  <c r="L7" i="16" s="1"/>
  <c r="M7" i="16" s="1"/>
  <c r="Q6" i="16"/>
  <c r="M6" i="16"/>
  <c r="L6" i="16"/>
  <c r="Q54" i="5" l="1"/>
  <c r="L54" i="5" s="1"/>
  <c r="Q55" i="5"/>
  <c r="L55" i="5" s="1"/>
  <c r="Q56" i="5"/>
  <c r="L56" i="5" s="1"/>
  <c r="Q57" i="5"/>
  <c r="L57" i="5" s="1"/>
  <c r="Q58" i="5"/>
  <c r="L58" i="5" s="1"/>
  <c r="Q59" i="5"/>
  <c r="L59" i="5" s="1"/>
  <c r="Q138" i="5" l="1"/>
  <c r="L138" i="5" s="1"/>
  <c r="M138" i="5"/>
  <c r="Q137" i="5"/>
  <c r="L137" i="5" s="1"/>
  <c r="M137" i="5" s="1"/>
  <c r="Q136" i="5"/>
  <c r="L136" i="5" s="1"/>
  <c r="M136" i="5"/>
  <c r="Q135" i="5"/>
  <c r="L135" i="5" s="1"/>
  <c r="M135" i="5"/>
  <c r="Q134" i="5"/>
  <c r="L134" i="5" s="1"/>
  <c r="M134" i="5"/>
  <c r="Q133" i="5"/>
  <c r="L133" i="5" s="1"/>
  <c r="M133" i="5"/>
  <c r="Q132" i="5"/>
  <c r="L132" i="5" s="1"/>
  <c r="M132" i="5" s="1"/>
  <c r="Q131" i="5"/>
  <c r="L131" i="5" s="1"/>
  <c r="M131" i="5" s="1"/>
  <c r="Q130" i="5"/>
  <c r="Q129" i="5"/>
  <c r="Q128" i="5"/>
  <c r="L128" i="5" s="1"/>
  <c r="M128" i="5"/>
  <c r="Q127" i="5"/>
  <c r="L127" i="5" s="1"/>
  <c r="M127" i="5"/>
  <c r="Q126" i="5"/>
  <c r="Q125" i="5"/>
  <c r="L125" i="5" s="1"/>
  <c r="M125" i="5"/>
  <c r="Q124" i="5"/>
  <c r="Q123" i="5"/>
  <c r="L123" i="5" s="1"/>
  <c r="M123" i="5" s="1"/>
  <c r="Q122" i="5"/>
  <c r="L122" i="5" s="1"/>
  <c r="M122" i="5" s="1"/>
  <c r="Q121" i="5"/>
  <c r="Q120" i="5"/>
  <c r="Q119" i="5"/>
  <c r="Q118" i="5"/>
  <c r="Q117" i="5"/>
  <c r="Q116" i="5"/>
  <c r="Q115" i="5"/>
  <c r="Q114" i="5"/>
  <c r="Q113" i="5"/>
  <c r="Q112" i="5"/>
  <c r="L112" i="5" s="1"/>
  <c r="M112" i="5"/>
  <c r="Q111" i="5"/>
  <c r="Q110" i="5"/>
  <c r="Q109" i="5"/>
  <c r="L109" i="5" s="1"/>
  <c r="M109" i="5" s="1"/>
  <c r="Q108" i="5"/>
  <c r="Q107" i="5"/>
  <c r="Q106" i="5"/>
  <c r="Q105" i="5"/>
  <c r="Q104" i="5"/>
  <c r="Q103" i="5"/>
  <c r="Q102" i="5"/>
  <c r="Q101" i="5"/>
  <c r="Q100" i="5"/>
  <c r="L100" i="5" s="1"/>
  <c r="M100" i="5"/>
  <c r="Q92" i="5"/>
  <c r="L92" i="5" s="1"/>
  <c r="M92" i="5"/>
  <c r="Q91" i="5"/>
  <c r="Q90" i="5"/>
  <c r="Q89" i="5"/>
  <c r="Q88" i="5"/>
  <c r="Q87" i="5"/>
  <c r="L87" i="5" s="1"/>
  <c r="M87" i="5" s="1"/>
  <c r="Q86" i="5"/>
  <c r="L86" i="5" s="1"/>
  <c r="M86" i="5" s="1"/>
  <c r="Q85" i="5"/>
  <c r="Q84" i="5"/>
  <c r="Q83" i="5"/>
  <c r="Q82" i="5"/>
  <c r="Q81" i="5"/>
  <c r="Q80" i="5"/>
  <c r="Q79" i="5"/>
  <c r="L79" i="5" s="1"/>
  <c r="M79" i="5"/>
  <c r="Q78" i="5"/>
  <c r="Q77" i="5"/>
  <c r="Q76" i="5"/>
  <c r="Q75" i="5"/>
  <c r="Q74" i="5"/>
  <c r="Q73" i="5"/>
  <c r="Q72" i="5"/>
  <c r="Q71" i="5"/>
  <c r="Q70" i="5"/>
  <c r="Q69" i="5"/>
  <c r="Q68" i="5"/>
  <c r="L68" i="5" s="1"/>
  <c r="M68" i="5" s="1"/>
  <c r="Q67" i="5"/>
  <c r="Q66" i="5"/>
  <c r="L66" i="5" s="1"/>
  <c r="M66" i="5"/>
  <c r="Q65" i="5"/>
  <c r="Q64" i="5"/>
  <c r="Q63" i="5"/>
  <c r="Q62" i="5"/>
  <c r="Q61" i="5"/>
  <c r="Q60" i="5"/>
  <c r="L60" i="5" s="1"/>
  <c r="M60" i="5"/>
  <c r="M59" i="5"/>
  <c r="M58" i="5"/>
  <c r="M57" i="5"/>
  <c r="M56" i="5"/>
  <c r="M55" i="5"/>
  <c r="M54" i="5"/>
  <c r="Q7" i="5"/>
  <c r="L7" i="5" s="1"/>
  <c r="Q8" i="5"/>
  <c r="L8" i="5" s="1"/>
  <c r="Q9" i="5"/>
  <c r="L9" i="5" s="1"/>
  <c r="Q10" i="5"/>
  <c r="L10" i="5" s="1"/>
  <c r="Q11" i="5"/>
  <c r="L11" i="5" s="1"/>
  <c r="Q12" i="5"/>
  <c r="L12" i="5" s="1"/>
  <c r="Q13" i="5"/>
  <c r="L13" i="5" s="1"/>
  <c r="Q14" i="5"/>
  <c r="L14" i="5" s="1"/>
  <c r="Q15" i="5"/>
  <c r="L15" i="5" s="1"/>
  <c r="Q16" i="5"/>
  <c r="L16" i="5" s="1"/>
  <c r="Q17" i="5"/>
  <c r="L17" i="5" s="1"/>
  <c r="Q18" i="5"/>
  <c r="L18" i="5" s="1"/>
  <c r="Q19" i="5"/>
  <c r="L19" i="5" s="1"/>
  <c r="Q20" i="5"/>
  <c r="L20" i="5" s="1"/>
  <c r="Q21" i="5"/>
  <c r="L21" i="5" s="1"/>
  <c r="Q22" i="5"/>
  <c r="L22" i="5" s="1"/>
  <c r="Q23" i="5"/>
  <c r="L23" i="5" s="1"/>
  <c r="Q24" i="5"/>
  <c r="L24" i="5" s="1"/>
  <c r="Q25" i="5"/>
  <c r="L25" i="5" s="1"/>
  <c r="Q26" i="5"/>
  <c r="L26" i="5" s="1"/>
  <c r="Q27" i="5"/>
  <c r="L27" i="5" s="1"/>
  <c r="Q28" i="5"/>
  <c r="L28" i="5" s="1"/>
  <c r="Q29" i="5"/>
  <c r="L29" i="5" s="1"/>
  <c r="Q30" i="5"/>
  <c r="L30" i="5" s="1"/>
  <c r="Q31" i="5"/>
  <c r="L31" i="5" s="1"/>
  <c r="Q32" i="5"/>
  <c r="L32" i="5" s="1"/>
  <c r="Q33" i="5"/>
  <c r="L33" i="5" s="1"/>
  <c r="Q34" i="5"/>
  <c r="L34" i="5" s="1"/>
  <c r="Q35" i="5"/>
  <c r="L35" i="5" s="1"/>
  <c r="Q36" i="5"/>
  <c r="L36" i="5" s="1"/>
  <c r="Q37" i="5"/>
  <c r="L37" i="5" s="1"/>
  <c r="Q38" i="5"/>
  <c r="L38" i="5" s="1"/>
  <c r="Q39" i="5"/>
  <c r="L39" i="5" s="1"/>
  <c r="Q40" i="5"/>
  <c r="L40" i="5" s="1"/>
  <c r="Q41" i="5"/>
  <c r="L41" i="5" s="1"/>
  <c r="Q42" i="5"/>
  <c r="L42" i="5" s="1"/>
  <c r="Q43" i="5"/>
  <c r="L43" i="5" s="1"/>
  <c r="Q44" i="5"/>
  <c r="L44" i="5" s="1"/>
  <c r="Q6" i="5"/>
  <c r="L6" i="5" s="1"/>
  <c r="L80" i="5" l="1"/>
  <c r="M80" i="5" s="1"/>
  <c r="L117" i="5"/>
  <c r="M117" i="5" s="1"/>
  <c r="L126" i="5"/>
  <c r="M126" i="5" s="1"/>
  <c r="L107" i="5"/>
  <c r="M107" i="5" s="1"/>
  <c r="L70" i="5"/>
  <c r="M70" i="5" s="1"/>
  <c r="L81" i="5"/>
  <c r="M81" i="5" s="1"/>
  <c r="L91" i="5"/>
  <c r="M91" i="5" s="1"/>
  <c r="L108" i="5"/>
  <c r="M108" i="5" s="1"/>
  <c r="L118" i="5"/>
  <c r="M118" i="5" s="1"/>
  <c r="L90" i="5"/>
  <c r="M90" i="5" s="1"/>
  <c r="M61" i="5"/>
  <c r="L61" i="5"/>
  <c r="L71" i="5"/>
  <c r="M71" i="5" s="1"/>
  <c r="L82" i="5"/>
  <c r="M82" i="5" s="1"/>
  <c r="L119" i="5"/>
  <c r="M119" i="5" s="1"/>
  <c r="L106" i="5"/>
  <c r="M106" i="5" s="1"/>
  <c r="L69" i="5"/>
  <c r="M69" i="5" s="1"/>
  <c r="L72" i="5"/>
  <c r="M72" i="5" s="1"/>
  <c r="L83" i="5"/>
  <c r="M83" i="5" s="1"/>
  <c r="M63" i="5"/>
  <c r="L63" i="5"/>
  <c r="L73" i="5"/>
  <c r="M73" i="5" s="1"/>
  <c r="L84" i="5"/>
  <c r="M84" i="5" s="1"/>
  <c r="L110" i="5"/>
  <c r="M110" i="5" s="1"/>
  <c r="L121" i="5"/>
  <c r="M121" i="5" s="1"/>
  <c r="M64" i="5"/>
  <c r="L64" i="5"/>
  <c r="L74" i="5"/>
  <c r="M74" i="5" s="1"/>
  <c r="L85" i="5"/>
  <c r="M85" i="5" s="1"/>
  <c r="L111" i="5"/>
  <c r="M111" i="5" s="1"/>
  <c r="L129" i="5"/>
  <c r="M129" i="5" s="1"/>
  <c r="M62" i="5"/>
  <c r="L62" i="5"/>
  <c r="M65" i="5"/>
  <c r="L65" i="5"/>
  <c r="L75" i="5"/>
  <c r="M75" i="5" s="1"/>
  <c r="L101" i="5"/>
  <c r="M101" i="5" s="1"/>
  <c r="L130" i="5"/>
  <c r="M130" i="5" s="1"/>
  <c r="L116" i="5"/>
  <c r="M116" i="5" s="1"/>
  <c r="L120" i="5"/>
  <c r="M120" i="5" s="1"/>
  <c r="L76" i="5"/>
  <c r="M76" i="5" s="1"/>
  <c r="L102" i="5"/>
  <c r="M102" i="5" s="1"/>
  <c r="L103" i="5"/>
  <c r="M103" i="5" s="1"/>
  <c r="L113" i="5"/>
  <c r="M113" i="5" s="1"/>
  <c r="L77" i="5"/>
  <c r="M77" i="5" s="1"/>
  <c r="L67" i="5"/>
  <c r="M67" i="5" s="1"/>
  <c r="L78" i="5"/>
  <c r="M78" i="5" s="1"/>
  <c r="L104" i="5"/>
  <c r="M104" i="5" s="1"/>
  <c r="L114" i="5"/>
  <c r="M114" i="5" s="1"/>
  <c r="L124" i="5"/>
  <c r="M124" i="5" s="1"/>
  <c r="L89" i="5"/>
  <c r="M89" i="5" s="1"/>
  <c r="L88" i="5"/>
  <c r="M88" i="5" s="1"/>
  <c r="L105" i="5"/>
  <c r="M105" i="5" s="1"/>
  <c r="L115" i="5"/>
  <c r="M115" i="5" s="1"/>
  <c r="M44" i="5"/>
  <c r="M41" i="5"/>
  <c r="M37" i="5"/>
  <c r="M36" i="5"/>
  <c r="M31" i="5"/>
  <c r="M18" i="5"/>
  <c r="M11" i="5"/>
  <c r="M30" i="5" l="1"/>
  <c r="M29" i="5"/>
  <c r="M28" i="5"/>
  <c r="M27" i="5"/>
  <c r="M26" i="5"/>
  <c r="M25" i="5"/>
  <c r="M24" i="5"/>
  <c r="M23" i="5"/>
  <c r="M22" i="5"/>
  <c r="M21" i="5"/>
  <c r="M20" i="5"/>
  <c r="M19" i="5"/>
  <c r="M43" i="5"/>
  <c r="M42" i="5"/>
  <c r="M40" i="5"/>
  <c r="M39" i="5"/>
  <c r="M38" i="5"/>
  <c r="M35" i="5"/>
  <c r="M34" i="5"/>
  <c r="M33" i="5"/>
  <c r="M32" i="5"/>
  <c r="M17" i="5"/>
  <c r="M16" i="5"/>
  <c r="M15" i="5"/>
  <c r="M14" i="5"/>
  <c r="M13" i="5"/>
  <c r="M12" i="5"/>
  <c r="M10" i="5"/>
  <c r="M9" i="5"/>
  <c r="M8" i="5"/>
  <c r="M7" i="5" l="1"/>
  <c r="M6" i="5"/>
</calcChain>
</file>

<file path=xl/sharedStrings.xml><?xml version="1.0" encoding="utf-8"?>
<sst xmlns="http://schemas.openxmlformats.org/spreadsheetml/2006/main" count="1088" uniqueCount="333">
  <si>
    <r>
      <rPr>
        <sz val="8"/>
        <color rgb="FFFF0000"/>
        <rFont val="바탕"/>
        <family val="1"/>
        <charset val="129"/>
      </rPr>
      <t>최종</t>
    </r>
    <r>
      <rPr>
        <sz val="8"/>
        <color rgb="FFFF0000"/>
        <rFont val="Times New Roman"/>
        <family val="1"/>
      </rPr>
      <t xml:space="preserve"> </t>
    </r>
    <r>
      <rPr>
        <sz val="8"/>
        <rFont val="바탕"/>
        <family val="1"/>
        <charset val="129"/>
      </rPr>
      <t/>
    </r>
    <phoneticPr fontId="5" type="noConversion"/>
  </si>
  <si>
    <t>초회</t>
    <phoneticPr fontId="5" type="noConversion"/>
  </si>
  <si>
    <r>
      <t>1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</si>
  <si>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2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</si>
  <si>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3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</si>
  <si>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4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</si>
  <si>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rPr>
        <sz val="10"/>
        <rFont val="바탕"/>
        <family val="1"/>
        <charset val="129"/>
      </rPr>
      <t>시료희석</t>
    </r>
    <phoneticPr fontId="5" type="noConversion"/>
  </si>
  <si>
    <t>Animal ID</t>
    <phoneticPr fontId="5" type="noConversion"/>
  </si>
  <si>
    <t>Sampling
point</t>
    <phoneticPr fontId="5" type="noConversion"/>
  </si>
  <si>
    <t>Analysis
name</t>
    <phoneticPr fontId="5" type="noConversion"/>
  </si>
  <si>
    <t>Tissue</t>
    <phoneticPr fontId="5" type="noConversion"/>
  </si>
  <si>
    <t>Side</t>
    <phoneticPr fontId="5" type="noConversion"/>
  </si>
  <si>
    <t>Signal</t>
    <phoneticPr fontId="5" type="noConversion"/>
  </si>
  <si>
    <t>Conc.
(ng/mL)</t>
    <phoneticPr fontId="17" type="noConversion"/>
  </si>
  <si>
    <t>Dilution
factor</t>
    <phoneticPr fontId="5" type="noConversion"/>
  </si>
  <si>
    <t>Final Conc.
(ng/mL)</t>
    <phoneticPr fontId="5" type="noConversion"/>
  </si>
  <si>
    <r>
      <rPr>
        <sz val="10"/>
        <rFont val="바탕"/>
        <family val="1"/>
        <charset val="129"/>
      </rPr>
      <t>검체</t>
    </r>
    <r>
      <rPr>
        <sz val="10"/>
        <rFont val="Times New Roman"/>
        <family val="1"/>
      </rPr>
      <t xml:space="preserve"> ID</t>
    </r>
    <phoneticPr fontId="5" type="noConversion"/>
  </si>
  <si>
    <t>Mean</t>
    <phoneticPr fontId="5" type="noConversion"/>
  </si>
  <si>
    <t>CV%</t>
    <phoneticPr fontId="5" type="noConversion"/>
  </si>
  <si>
    <t>1101</t>
    <phoneticPr fontId="5" type="noConversion"/>
  </si>
  <si>
    <t>M001</t>
  </si>
  <si>
    <t>M002</t>
  </si>
  <si>
    <t>M007</t>
  </si>
  <si>
    <t>M008</t>
  </si>
  <si>
    <t>M013</t>
  </si>
  <si>
    <t>M014</t>
  </si>
  <si>
    <t>M019</t>
  </si>
  <si>
    <t>M020</t>
  </si>
  <si>
    <t>M025</t>
  </si>
  <si>
    <t>M026</t>
  </si>
  <si>
    <t>M031</t>
  </si>
  <si>
    <t>M032</t>
  </si>
  <si>
    <t>M003</t>
  </si>
  <si>
    <t>M004</t>
  </si>
  <si>
    <t>M009</t>
  </si>
  <si>
    <t>M010</t>
  </si>
  <si>
    <t>M015</t>
  </si>
  <si>
    <t>M016</t>
  </si>
  <si>
    <t>M021</t>
  </si>
  <si>
    <t>M022</t>
  </si>
  <si>
    <t>M027</t>
  </si>
  <si>
    <t>M028</t>
  </si>
  <si>
    <t>M033</t>
  </si>
  <si>
    <t>M034</t>
  </si>
  <si>
    <t>M005</t>
  </si>
  <si>
    <t>M006</t>
  </si>
  <si>
    <t>M011</t>
  </si>
  <si>
    <t>M012</t>
  </si>
  <si>
    <t>M017</t>
  </si>
  <si>
    <t>M018</t>
  </si>
  <si>
    <t>M023</t>
  </si>
  <si>
    <t>M024</t>
  </si>
  <si>
    <t>M029</t>
  </si>
  <si>
    <t>M030</t>
  </si>
  <si>
    <t>M035</t>
  </si>
  <si>
    <t>M036</t>
  </si>
  <si>
    <t>BQL: Below the quantification limit (&lt; 5.00 ng/mL)</t>
    <phoneticPr fontId="10" type="noConversion"/>
  </si>
  <si>
    <t>AQL: Above the quantification limit (&gt; 200 ng/mL)</t>
    <phoneticPr fontId="10" type="noConversion"/>
  </si>
  <si>
    <t>-: Not calculated</t>
    <phoneticPr fontId="10" type="noConversion"/>
  </si>
  <si>
    <t>M038</t>
  </si>
  <si>
    <t>M039</t>
  </si>
  <si>
    <t>M040</t>
  </si>
  <si>
    <t>M041</t>
  </si>
  <si>
    <t>M042</t>
  </si>
  <si>
    <t>M043</t>
  </si>
  <si>
    <t>M044</t>
  </si>
  <si>
    <t>M045</t>
  </si>
  <si>
    <t>장기중량</t>
    <phoneticPr fontId="5" type="noConversion"/>
  </si>
  <si>
    <t>시료 희석배수</t>
    <phoneticPr fontId="10" type="noConversion"/>
  </si>
  <si>
    <t>최종희석배수</t>
    <phoneticPr fontId="5" type="noConversion"/>
  </si>
  <si>
    <t>Dilution
factor</t>
    <phoneticPr fontId="5" type="noConversion"/>
  </si>
  <si>
    <t>M081</t>
  </si>
  <si>
    <t>M082</t>
  </si>
  <si>
    <t>M101</t>
  </si>
  <si>
    <t>M102</t>
  </si>
  <si>
    <t>1102</t>
    <phoneticPr fontId="5" type="noConversion"/>
  </si>
  <si>
    <t>1103</t>
    <phoneticPr fontId="5" type="noConversion"/>
  </si>
  <si>
    <t>M061</t>
  </si>
  <si>
    <t>M062</t>
  </si>
  <si>
    <t>M063</t>
  </si>
  <si>
    <t>M064</t>
  </si>
  <si>
    <t>M083</t>
  </si>
  <si>
    <t>M084</t>
  </si>
  <si>
    <t>M103</t>
  </si>
  <si>
    <t>M104</t>
  </si>
  <si>
    <t>M065</t>
  </si>
  <si>
    <t>M066</t>
  </si>
  <si>
    <t>M046</t>
  </si>
  <si>
    <t>M085</t>
  </si>
  <si>
    <t>M086</t>
  </si>
  <si>
    <t>M105</t>
  </si>
  <si>
    <t>M106</t>
  </si>
  <si>
    <t>M067</t>
  </si>
  <si>
    <t>M068</t>
  </si>
  <si>
    <t>M047</t>
  </si>
  <si>
    <t>M048</t>
  </si>
  <si>
    <t>M087</t>
  </si>
  <si>
    <t>M088</t>
  </si>
  <si>
    <t>M107</t>
  </si>
  <si>
    <t>M108</t>
  </si>
  <si>
    <t>M069</t>
  </si>
  <si>
    <t>M070</t>
  </si>
  <si>
    <t>M049</t>
  </si>
  <si>
    <t>M050</t>
  </si>
  <si>
    <t>M089</t>
  </si>
  <si>
    <t>M090</t>
  </si>
  <si>
    <t>M109</t>
  </si>
  <si>
    <t>M071</t>
  </si>
  <si>
    <t>M072</t>
  </si>
  <si>
    <t>M051</t>
  </si>
  <si>
    <t>M052</t>
  </si>
  <si>
    <t>M091</t>
  </si>
  <si>
    <t>M092</t>
  </si>
  <si>
    <t>M111</t>
  </si>
  <si>
    <t>M112</t>
  </si>
  <si>
    <t>M073</t>
  </si>
  <si>
    <t>M074</t>
  </si>
  <si>
    <t>M053</t>
  </si>
  <si>
    <t>M054</t>
  </si>
  <si>
    <t>M113</t>
  </si>
  <si>
    <t>M114</t>
  </si>
  <si>
    <t>M075</t>
  </si>
  <si>
    <t>M076</t>
  </si>
  <si>
    <t>M055</t>
  </si>
  <si>
    <t>M056</t>
  </si>
  <si>
    <t>M095</t>
  </si>
  <si>
    <t>M096</t>
  </si>
  <si>
    <t>M115</t>
  </si>
  <si>
    <t>M116</t>
  </si>
  <si>
    <t>M077</t>
  </si>
  <si>
    <t>M078</t>
  </si>
  <si>
    <t>M037</t>
  </si>
  <si>
    <t>M057</t>
  </si>
  <si>
    <t>M058</t>
  </si>
  <si>
    <t>M097</t>
  </si>
  <si>
    <t>M098</t>
  </si>
  <si>
    <t>M117</t>
  </si>
  <si>
    <t>M079</t>
  </si>
  <si>
    <t>M080</t>
  </si>
  <si>
    <t>M059</t>
  </si>
  <si>
    <t>M060</t>
  </si>
  <si>
    <t>M099</t>
  </si>
  <si>
    <t>M100</t>
  </si>
  <si>
    <t>-</t>
  </si>
  <si>
    <t>최종</t>
    <phoneticPr fontId="5" type="noConversion"/>
  </si>
  <si>
    <r>
      <rPr>
        <sz val="10"/>
        <rFont val="바탕"/>
        <family val="1"/>
        <charset val="129"/>
      </rPr>
      <t>시료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희석</t>
    </r>
    <phoneticPr fontId="5" type="noConversion"/>
  </si>
  <si>
    <t>Right</t>
    <phoneticPr fontId="5" type="noConversion"/>
  </si>
  <si>
    <t>Assay 1</t>
    <phoneticPr fontId="5" type="noConversion"/>
  </si>
  <si>
    <t>Retina</t>
    <phoneticPr fontId="5" type="noConversion"/>
  </si>
  <si>
    <t>Vitreous</t>
    <phoneticPr fontId="5" type="noConversion"/>
  </si>
  <si>
    <t>Assay 2</t>
  </si>
  <si>
    <t>D113</t>
    <phoneticPr fontId="5" type="noConversion"/>
  </si>
  <si>
    <t>1301</t>
    <phoneticPr fontId="5" type="noConversion"/>
  </si>
  <si>
    <t>1302</t>
    <phoneticPr fontId="5" type="noConversion"/>
  </si>
  <si>
    <t>1303</t>
    <phoneticPr fontId="5" type="noConversion"/>
  </si>
  <si>
    <t>M091</t>
    <phoneticPr fontId="5" type="noConversion"/>
  </si>
  <si>
    <t>M110</t>
    <phoneticPr fontId="5" type="noConversion"/>
  </si>
  <si>
    <t>Assay 4</t>
  </si>
  <si>
    <t>Left</t>
    <phoneticPr fontId="5" type="noConversion"/>
  </si>
  <si>
    <t>Assay 4</t>
    <phoneticPr fontId="5" type="noConversion"/>
  </si>
  <si>
    <t>Serum</t>
    <phoneticPr fontId="5" type="noConversion"/>
  </si>
  <si>
    <t>Choroid</t>
    <phoneticPr fontId="5" type="noConversion"/>
  </si>
  <si>
    <t>Optic nerve</t>
    <phoneticPr fontId="5" type="noConversion"/>
  </si>
  <si>
    <t>Iris</t>
    <phoneticPr fontId="5" type="noConversion"/>
  </si>
  <si>
    <t>Reanalysis 3</t>
    <phoneticPr fontId="5" type="noConversion"/>
  </si>
  <si>
    <t>Reanalysis 2</t>
    <phoneticPr fontId="5" type="noConversion"/>
  </si>
  <si>
    <t>Aqueous</t>
    <phoneticPr fontId="5" type="noConversion"/>
  </si>
  <si>
    <t>Reanalysis 4</t>
  </si>
  <si>
    <t>Reanalysis 4</t>
    <phoneticPr fontId="5" type="noConversion"/>
  </si>
  <si>
    <t>Reanalysis 6</t>
    <phoneticPr fontId="5" type="noConversion"/>
  </si>
  <si>
    <t>1104</t>
    <phoneticPr fontId="5" type="noConversion"/>
  </si>
  <si>
    <t>1105</t>
    <phoneticPr fontId="5" type="noConversion"/>
  </si>
  <si>
    <t>1106</t>
    <phoneticPr fontId="5" type="noConversion"/>
  </si>
  <si>
    <t>1204</t>
    <phoneticPr fontId="5" type="noConversion"/>
  </si>
  <si>
    <t>1205</t>
    <phoneticPr fontId="5" type="noConversion"/>
  </si>
  <si>
    <t>1206</t>
    <phoneticPr fontId="5" type="noConversion"/>
  </si>
  <si>
    <t>1304</t>
    <phoneticPr fontId="5" type="noConversion"/>
  </si>
  <si>
    <t>1305</t>
    <phoneticPr fontId="5" type="noConversion"/>
  </si>
  <si>
    <t>1306</t>
    <phoneticPr fontId="5" type="noConversion"/>
  </si>
  <si>
    <t>D169</t>
    <phoneticPr fontId="5" type="noConversion"/>
  </si>
  <si>
    <t>Assay 6</t>
  </si>
  <si>
    <t>M136</t>
  </si>
  <si>
    <t>M137</t>
  </si>
  <si>
    <t>M154</t>
  </si>
  <si>
    <t>M155</t>
  </si>
  <si>
    <t>M172</t>
  </si>
  <si>
    <t>M173</t>
  </si>
  <si>
    <t>M120</t>
  </si>
  <si>
    <t>M121</t>
  </si>
  <si>
    <t>M138</t>
  </si>
  <si>
    <t>M139</t>
  </si>
  <si>
    <t>M156</t>
  </si>
  <si>
    <t>M157</t>
  </si>
  <si>
    <t>M174</t>
  </si>
  <si>
    <t>M175</t>
  </si>
  <si>
    <t>M122</t>
  </si>
  <si>
    <t>M123</t>
  </si>
  <si>
    <t>M140</t>
  </si>
  <si>
    <t>M141</t>
  </si>
  <si>
    <t>M158</t>
  </si>
  <si>
    <t>M159</t>
  </si>
  <si>
    <t>M176</t>
  </si>
  <si>
    <t>M177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</si>
  <si>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</si>
  <si>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</si>
  <si>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</si>
  <si>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</si>
  <si>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</si>
  <si>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</si>
  <si>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</si>
  <si>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</si>
  <si>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</si>
  <si>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</si>
  <si>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</si>
  <si>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</si>
  <si>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</si>
  <si>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</si>
  <si>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</si>
  <si>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</si>
  <si>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</si>
  <si>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</si>
  <si>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</si>
  <si>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</si>
  <si>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</si>
  <si>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</si>
  <si>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</si>
  <si>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</si>
  <si>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</si>
  <si>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</si>
  <si>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</si>
  <si>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</si>
  <si>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</si>
  <si>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</si>
  <si>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</si>
  <si>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</si>
  <si>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</si>
  <si>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</si>
  <si>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</si>
  <si>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</si>
  <si>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</si>
  <si>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</si>
  <si>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</si>
  <si>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</si>
  <si>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</si>
  <si>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</si>
  <si>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</si>
  <si>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</si>
  <si>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</si>
  <si>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</si>
  <si>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</si>
  <si>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</si>
  <si>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</si>
  <si>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</si>
  <si>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</si>
  <si>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</si>
  <si>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</si>
  <si>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</si>
  <si>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</si>
  <si>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</si>
  <si>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</si>
  <si>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</si>
  <si>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</si>
  <si>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</si>
  <si>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</si>
  <si>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</si>
  <si>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</si>
  <si>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</si>
  <si>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</si>
  <si>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</si>
  <si>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</si>
  <si>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</si>
  <si>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</si>
  <si>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</si>
  <si>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</si>
  <si>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</si>
  <si>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</si>
  <si>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</si>
  <si>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</si>
  <si>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</si>
  <si>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</si>
  <si>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</si>
  <si>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</si>
  <si>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</si>
  <si>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</si>
  <si>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</si>
  <si>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</si>
  <si>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</si>
  <si>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</si>
  <si>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</si>
  <si>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</si>
  <si>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</si>
  <si>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</si>
  <si>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</si>
  <si>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</si>
  <si>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</si>
  <si>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</si>
  <si>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Assay 5</t>
    <phoneticPr fontId="5" type="noConversion"/>
  </si>
  <si>
    <t>Assay 7</t>
  </si>
  <si>
    <t>M118</t>
    <phoneticPr fontId="5" type="noConversion"/>
  </si>
  <si>
    <t>M119</t>
    <phoneticPr fontId="5" type="noConversion"/>
  </si>
  <si>
    <t>Assay 5</t>
    <phoneticPr fontId="5" type="noConversion"/>
  </si>
  <si>
    <t>Retina</t>
    <phoneticPr fontId="5" type="noConversion"/>
  </si>
  <si>
    <t>Left</t>
    <phoneticPr fontId="5" type="noConversion"/>
  </si>
  <si>
    <t>Right</t>
    <phoneticPr fontId="5" type="noConversion"/>
  </si>
  <si>
    <t>Vitreous</t>
    <phoneticPr fontId="5" type="noConversion"/>
  </si>
  <si>
    <t>Choroid</t>
    <phoneticPr fontId="5" type="noConversion"/>
  </si>
  <si>
    <t>Optic nerve</t>
    <phoneticPr fontId="5" type="noConversion"/>
  </si>
  <si>
    <t>Iris</t>
    <phoneticPr fontId="5" type="noConversion"/>
  </si>
  <si>
    <t>Left</t>
    <phoneticPr fontId="5" type="noConversion"/>
  </si>
  <si>
    <t>Right</t>
    <phoneticPr fontId="5" type="noConversion"/>
  </si>
  <si>
    <t>Aqueous</t>
    <phoneticPr fontId="5" type="noConversion"/>
  </si>
  <si>
    <t>Serum</t>
    <phoneticPr fontId="5" type="noConversion"/>
  </si>
  <si>
    <t>Assay 5</t>
    <phoneticPr fontId="5" type="noConversion"/>
  </si>
  <si>
    <t>Retina</t>
    <phoneticPr fontId="5" type="noConversion"/>
  </si>
  <si>
    <t>Reanalysis 7</t>
    <phoneticPr fontId="5" type="noConversion"/>
  </si>
  <si>
    <t>Vitreous</t>
    <phoneticPr fontId="5" type="noConversion"/>
  </si>
  <si>
    <t>Choroid</t>
    <phoneticPr fontId="5" type="noConversion"/>
  </si>
  <si>
    <t>Optic nerve</t>
    <phoneticPr fontId="5" type="noConversion"/>
  </si>
  <si>
    <t>Reanalysis 8</t>
    <phoneticPr fontId="5" type="noConversion"/>
  </si>
  <si>
    <t>Reanalysis 7</t>
    <phoneticPr fontId="5" type="noConversion"/>
  </si>
  <si>
    <t>Reanalysis 8</t>
    <phoneticPr fontId="5" type="noConversion"/>
  </si>
  <si>
    <t>Reanalysis 7</t>
    <phoneticPr fontId="5" type="noConversion"/>
  </si>
  <si>
    <t>Retina</t>
    <phoneticPr fontId="5" type="noConversion"/>
  </si>
  <si>
    <t>Left</t>
    <phoneticPr fontId="5" type="noConversion"/>
  </si>
  <si>
    <t>Right</t>
    <phoneticPr fontId="5" type="noConversion"/>
  </si>
  <si>
    <t>Vitreous</t>
    <phoneticPr fontId="5" type="noConversion"/>
  </si>
  <si>
    <t>Choroid</t>
    <phoneticPr fontId="5" type="noConversion"/>
  </si>
  <si>
    <t>Optic nerve</t>
    <phoneticPr fontId="5" type="noConversion"/>
  </si>
  <si>
    <t>Iris</t>
    <phoneticPr fontId="5" type="noConversion"/>
  </si>
  <si>
    <t>Aqueous</t>
    <phoneticPr fontId="5" type="noConversion"/>
  </si>
  <si>
    <t>Serum</t>
    <phoneticPr fontId="5" type="noConversion"/>
  </si>
  <si>
    <t>Reanalysis 8</t>
    <phoneticPr fontId="5" type="noConversion"/>
  </si>
  <si>
    <t>SITE (1:aq, 2:vit, 3:iris, 4:retina, 5:choroid, 6:optic nerve, 7:serum)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</si>
</sst>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_);[Red]\(0.0\)"/>
    <numFmt numFmtId="177" formatCode="0_);[Red]\(0\)"/>
    <numFmt numFmtId="178" formatCode="0_ "/>
    <numFmt numFmtId="179" formatCode="#,##0_);[Red]\(#,##0\)"/>
    <numFmt numFmtId="180" formatCode="#,##0.0_);[Red]\(#,##0.0\)"/>
    <numFmt numFmtId="181" formatCode="#,##0.00_);[Red]\(#,##0.00\)"/>
    <numFmt numFmtId="182" formatCode="_-* #,##0\ _€_-;\-* #,##0\ _€_-;_-* &quot;-&quot;\ _€_-;_-@_-"/>
  </numFmts>
  <fonts count="5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바탕"/>
      <family val="1"/>
      <charset val="129"/>
    </font>
    <font>
      <b/>
      <sz val="10"/>
      <name val="Times New Roman"/>
      <family val="1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color rgb="FFFF0000"/>
      <name val="Times New Roman"/>
      <family val="1"/>
    </font>
    <font>
      <sz val="8"/>
      <color rgb="FFFF0000"/>
      <name val="바탕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0"/>
      <color theme="1"/>
      <name val="Times New Roman"/>
      <family val="2"/>
      <charset val="129"/>
    </font>
    <font>
      <sz val="10"/>
      <color theme="1"/>
      <name val="굴림"/>
      <family val="2"/>
      <charset val="129"/>
    </font>
    <font>
      <sz val="10"/>
      <color theme="0"/>
      <name val="Times New Roman"/>
      <family val="2"/>
      <charset val="129"/>
    </font>
    <font>
      <sz val="10"/>
      <color theme="0"/>
      <name val="굴림"/>
      <family val="2"/>
      <charset val="129"/>
    </font>
    <font>
      <sz val="10"/>
      <color rgb="FFFF0000"/>
      <name val="Times New Roman"/>
      <family val="2"/>
      <charset val="129"/>
    </font>
    <font>
      <sz val="10"/>
      <color rgb="FFFF0000"/>
      <name val="굴림"/>
      <family val="2"/>
      <charset val="129"/>
    </font>
    <font>
      <b/>
      <sz val="10"/>
      <color rgb="FFFA7D00"/>
      <name val="Times New Roman"/>
      <family val="2"/>
      <charset val="129"/>
    </font>
    <font>
      <b/>
      <sz val="10"/>
      <color rgb="FFFA7D00"/>
      <name val="굴림"/>
      <family val="2"/>
      <charset val="129"/>
    </font>
    <font>
      <sz val="10"/>
      <color rgb="FF9C0006"/>
      <name val="Times New Roman"/>
      <family val="2"/>
      <charset val="129"/>
    </font>
    <font>
      <sz val="10"/>
      <color rgb="FF9C0006"/>
      <name val="굴림"/>
      <family val="2"/>
      <charset val="129"/>
    </font>
    <font>
      <sz val="11"/>
      <color indexed="8"/>
      <name val="맑은 고딕"/>
      <family val="3"/>
      <charset val="129"/>
    </font>
    <font>
      <sz val="10"/>
      <color rgb="FF9C6500"/>
      <name val="Times New Roman"/>
      <family val="2"/>
      <charset val="129"/>
    </font>
    <font>
      <sz val="10"/>
      <color rgb="FF9C6500"/>
      <name val="굴림"/>
      <family val="2"/>
      <charset val="129"/>
    </font>
    <font>
      <i/>
      <sz val="10"/>
      <color rgb="FF7F7F7F"/>
      <name val="Times New Roman"/>
      <family val="2"/>
      <charset val="129"/>
    </font>
    <font>
      <i/>
      <sz val="10"/>
      <color rgb="FF7F7F7F"/>
      <name val="굴림"/>
      <family val="2"/>
      <charset val="129"/>
    </font>
    <font>
      <b/>
      <sz val="10"/>
      <color theme="0"/>
      <name val="Times New Roman"/>
      <family val="2"/>
      <charset val="129"/>
    </font>
    <font>
      <b/>
      <sz val="10"/>
      <color theme="0"/>
      <name val="굴림"/>
      <family val="2"/>
      <charset val="129"/>
    </font>
    <font>
      <sz val="10"/>
      <color rgb="FFFA7D00"/>
      <name val="Times New Roman"/>
      <family val="2"/>
      <charset val="129"/>
    </font>
    <font>
      <sz val="10"/>
      <color rgb="FFFA7D00"/>
      <name val="굴림"/>
      <family val="2"/>
      <charset val="129"/>
    </font>
    <font>
      <b/>
      <sz val="10"/>
      <color theme="1"/>
      <name val="Times New Roman"/>
      <family val="2"/>
      <charset val="129"/>
    </font>
    <font>
      <b/>
      <sz val="10"/>
      <color theme="1"/>
      <name val="굴림"/>
      <family val="2"/>
      <charset val="129"/>
    </font>
    <font>
      <sz val="10"/>
      <color rgb="FF3F3F76"/>
      <name val="Times New Roman"/>
      <family val="2"/>
      <charset val="129"/>
    </font>
    <font>
      <sz val="10"/>
      <color rgb="FF3F3F76"/>
      <name val="굴림"/>
      <family val="2"/>
      <charset val="129"/>
    </font>
    <font>
      <b/>
      <sz val="15"/>
      <color theme="3"/>
      <name val="Times New Roman"/>
      <family val="2"/>
      <charset val="129"/>
    </font>
    <font>
      <b/>
      <sz val="15"/>
      <color theme="3"/>
      <name val="굴림"/>
      <family val="2"/>
      <charset val="129"/>
    </font>
    <font>
      <b/>
      <sz val="13"/>
      <color theme="3"/>
      <name val="Times New Roman"/>
      <family val="2"/>
      <charset val="129"/>
    </font>
    <font>
      <b/>
      <sz val="13"/>
      <color theme="3"/>
      <name val="굴림"/>
      <family val="2"/>
      <charset val="129"/>
    </font>
    <font>
      <b/>
      <sz val="11"/>
      <color theme="3"/>
      <name val="Times New Roman"/>
      <family val="2"/>
      <charset val="129"/>
    </font>
    <font>
      <b/>
      <sz val="11"/>
      <color theme="3"/>
      <name val="굴림"/>
      <family val="2"/>
      <charset val="129"/>
    </font>
    <font>
      <sz val="10"/>
      <color rgb="FF006100"/>
      <name val="Times New Roman"/>
      <family val="2"/>
      <charset val="129"/>
    </font>
    <font>
      <sz val="10"/>
      <color rgb="FF006100"/>
      <name val="굴림"/>
      <family val="2"/>
      <charset val="129"/>
    </font>
    <font>
      <b/>
      <sz val="10"/>
      <color rgb="FF3F3F3F"/>
      <name val="Times New Roman"/>
      <family val="2"/>
      <charset val="129"/>
    </font>
    <font>
      <b/>
      <sz val="10"/>
      <color rgb="FF3F3F3F"/>
      <name val="굴림"/>
      <family val="2"/>
      <charset val="129"/>
    </font>
    <font>
      <sz val="11"/>
      <name val="ＭＳ Ｐゴシック"/>
      <family val="2"/>
      <charset val="128"/>
    </font>
    <font>
      <b/>
      <sz val="10"/>
      <name val="Arial Unicode MS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5">
    <xf numFmtId="0" fontId="0" fillId="0" borderId="0"/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2" fillId="0" borderId="0"/>
    <xf numFmtId="0" fontId="2" fillId="0" borderId="0">
      <alignment vertical="center"/>
    </xf>
    <xf numFmtId="0" fontId="13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82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1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</cellStyleXfs>
  <cellXfs count="85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177" fontId="7" fillId="0" borderId="0" xfId="0" applyNumberFormat="1" applyFont="1" applyAlignment="1">
      <alignment horizontal="center" vertical="center"/>
    </xf>
    <xf numFmtId="49" fontId="7" fillId="0" borderId="0" xfId="4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9" fontId="7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77" fontId="9" fillId="0" borderId="0" xfId="0" applyNumberFormat="1" applyFont="1" applyAlignment="1">
      <alignment horizontal="center" vertical="center"/>
    </xf>
    <xf numFmtId="177" fontId="14" fillId="0" borderId="0" xfId="0" quotePrefix="1" applyNumberFormat="1" applyFont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178" fontId="7" fillId="0" borderId="0" xfId="0" quotePrefix="1" applyNumberFormat="1" applyFont="1" applyAlignment="1">
      <alignment vertical="center"/>
    </xf>
    <xf numFmtId="176" fontId="7" fillId="0" borderId="0" xfId="0" quotePrefix="1" applyNumberFormat="1" applyFont="1" applyAlignment="1">
      <alignment vertical="center"/>
    </xf>
    <xf numFmtId="177" fontId="7" fillId="0" borderId="0" xfId="0" quotePrefix="1" applyNumberFormat="1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79" fontId="7" fillId="0" borderId="0" xfId="0" applyNumberFormat="1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4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79" fontId="4" fillId="0" borderId="11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0" quotePrefix="1" applyNumberFormat="1" applyFont="1" applyAlignment="1">
      <alignment vertical="center"/>
    </xf>
    <xf numFmtId="179" fontId="4" fillId="0" borderId="0" xfId="0" quotePrefix="1" applyNumberFormat="1" applyFont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177" fontId="7" fillId="0" borderId="0" xfId="0" quotePrefix="1" applyNumberFormat="1" applyFont="1" applyAlignment="1">
      <alignment vertical="center"/>
    </xf>
    <xf numFmtId="179" fontId="7" fillId="0" borderId="0" xfId="0" quotePrefix="1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9" fontId="4" fillId="0" borderId="0" xfId="0" quotePrefix="1" applyNumberFormat="1" applyFont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0" fontId="52" fillId="0" borderId="0" xfId="0" applyFont="1" applyAlignment="1">
      <alignment horizontal="center" vertical="center"/>
    </xf>
    <xf numFmtId="177" fontId="4" fillId="0" borderId="11" xfId="114" applyNumberFormat="1" applyFont="1" applyFill="1" applyBorder="1" applyAlignment="1">
      <alignment horizontal="center" vertical="center" wrapText="1"/>
    </xf>
    <xf numFmtId="41" fontId="4" fillId="0" borderId="10" xfId="1" applyFont="1" applyBorder="1" applyAlignment="1">
      <alignment vertical="center" wrapText="1"/>
    </xf>
    <xf numFmtId="176" fontId="4" fillId="0" borderId="0" xfId="0" applyNumberFormat="1" applyFont="1" applyAlignment="1">
      <alignment horizontal="center" vertical="center"/>
    </xf>
    <xf numFmtId="177" fontId="4" fillId="0" borderId="10" xfId="1" applyNumberFormat="1" applyFont="1" applyBorder="1" applyAlignment="1">
      <alignment horizontal="center" vertical="center" wrapText="1"/>
    </xf>
    <xf numFmtId="177" fontId="52" fillId="0" borderId="0" xfId="0" applyNumberFormat="1" applyFont="1" applyAlignment="1">
      <alignment horizontal="center" vertical="center"/>
    </xf>
    <xf numFmtId="49" fontId="7" fillId="0" borderId="12" xfId="4" applyNumberFormat="1" applyFont="1" applyBorder="1" applyAlignment="1">
      <alignment horizontal="center" vertical="center"/>
    </xf>
    <xf numFmtId="177" fontId="7" fillId="33" borderId="0" xfId="0" applyNumberFormat="1" applyFont="1" applyFill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center" vertical="center" wrapText="1"/>
    </xf>
    <xf numFmtId="177" fontId="7" fillId="0" borderId="10" xfId="1" applyNumberFormat="1" applyFont="1" applyFill="1" applyBorder="1" applyAlignment="1">
      <alignment horizontal="center" vertical="center" wrapText="1"/>
    </xf>
    <xf numFmtId="177" fontId="4" fillId="0" borderId="10" xfId="1" applyNumberFormat="1" applyFont="1" applyBorder="1" applyAlignment="1">
      <alignment vertical="center" wrapText="1"/>
    </xf>
    <xf numFmtId="177" fontId="7" fillId="0" borderId="0" xfId="4" applyNumberFormat="1" applyFont="1" applyAlignment="1">
      <alignment horizontal="center"/>
    </xf>
    <xf numFmtId="177" fontId="7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center" vertical="center" wrapText="1"/>
    </xf>
    <xf numFmtId="177" fontId="7" fillId="0" borderId="10" xfId="1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9" fontId="4" fillId="0" borderId="11" xfId="1" applyNumberFormat="1" applyFont="1" applyFill="1" applyBorder="1" applyAlignment="1">
      <alignment horizontal="center" vertical="center" wrapText="1"/>
    </xf>
    <xf numFmtId="179" fontId="4" fillId="0" borderId="10" xfId="1" applyNumberFormat="1" applyFont="1" applyFill="1" applyBorder="1" applyAlignment="1">
      <alignment horizontal="center" vertical="center" wrapText="1"/>
    </xf>
    <xf numFmtId="177" fontId="4" fillId="0" borderId="11" xfId="1" applyNumberFormat="1" applyFont="1" applyFill="1" applyBorder="1" applyAlignment="1">
      <alignment horizontal="center" vertical="center" wrapText="1"/>
    </xf>
    <xf numFmtId="177" fontId="4" fillId="0" borderId="10" xfId="1" applyNumberFormat="1" applyFont="1" applyFill="1" applyBorder="1" applyAlignment="1">
      <alignment horizontal="center" vertical="center" wrapText="1"/>
    </xf>
    <xf numFmtId="179" fontId="7" fillId="0" borderId="11" xfId="0" applyNumberFormat="1" applyFont="1" applyBorder="1" applyAlignment="1">
      <alignment horizontal="center" vertical="center" wrapText="1"/>
    </xf>
    <xf numFmtId="179" fontId="7" fillId="0" borderId="10" xfId="0" applyNumberFormat="1" applyFont="1" applyBorder="1" applyAlignment="1">
      <alignment horizontal="center" vertical="center" wrapText="1"/>
    </xf>
    <xf numFmtId="177" fontId="7" fillId="0" borderId="14" xfId="1" applyNumberFormat="1" applyFont="1" applyFill="1" applyBorder="1" applyAlignment="1">
      <alignment horizontal="center" vertical="center" wrapText="1"/>
    </xf>
    <xf numFmtId="177" fontId="7" fillId="0" borderId="15" xfId="1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</cellXfs>
  <cellStyles count="265">
    <cellStyle name="20% - 강조색1 2" xfId="7" xr:uid="{00000000-0005-0000-0000-000000000000}"/>
    <cellStyle name="20% - 강조색1 3" xfId="8" xr:uid="{00000000-0005-0000-0000-000001000000}"/>
    <cellStyle name="20% - 강조색1 4" xfId="9" xr:uid="{00000000-0005-0000-0000-000002000000}"/>
    <cellStyle name="20% - 강조색1 4 2" xfId="10" xr:uid="{00000000-0005-0000-0000-000003000000}"/>
    <cellStyle name="20% - 강조색1 4 3" xfId="11" xr:uid="{00000000-0005-0000-0000-000004000000}"/>
    <cellStyle name="20% - 강조색2 2" xfId="12" xr:uid="{00000000-0005-0000-0000-000005000000}"/>
    <cellStyle name="20% - 강조색2 3" xfId="13" xr:uid="{00000000-0005-0000-0000-000006000000}"/>
    <cellStyle name="20% - 강조색2 4" xfId="14" xr:uid="{00000000-0005-0000-0000-000007000000}"/>
    <cellStyle name="20% - 강조색2 4 2" xfId="15" xr:uid="{00000000-0005-0000-0000-000008000000}"/>
    <cellStyle name="20% - 강조색2 4 3" xfId="16" xr:uid="{00000000-0005-0000-0000-000009000000}"/>
    <cellStyle name="20% - 강조색3 2" xfId="17" xr:uid="{00000000-0005-0000-0000-00000A000000}"/>
    <cellStyle name="20% - 강조색3 3" xfId="18" xr:uid="{00000000-0005-0000-0000-00000B000000}"/>
    <cellStyle name="20% - 강조색3 4" xfId="19" xr:uid="{00000000-0005-0000-0000-00000C000000}"/>
    <cellStyle name="20% - 강조색3 4 2" xfId="20" xr:uid="{00000000-0005-0000-0000-00000D000000}"/>
    <cellStyle name="20% - 강조색3 4 3" xfId="21" xr:uid="{00000000-0005-0000-0000-00000E000000}"/>
    <cellStyle name="20% - 강조색4 2" xfId="22" xr:uid="{00000000-0005-0000-0000-00000F000000}"/>
    <cellStyle name="20% - 강조색4 3" xfId="23" xr:uid="{00000000-0005-0000-0000-000010000000}"/>
    <cellStyle name="20% - 강조색4 4" xfId="24" xr:uid="{00000000-0005-0000-0000-000011000000}"/>
    <cellStyle name="20% - 강조색4 4 2" xfId="25" xr:uid="{00000000-0005-0000-0000-000012000000}"/>
    <cellStyle name="20% - 강조색4 4 3" xfId="26" xr:uid="{00000000-0005-0000-0000-000013000000}"/>
    <cellStyle name="20% - 강조색5 2" xfId="27" xr:uid="{00000000-0005-0000-0000-000014000000}"/>
    <cellStyle name="20% - 강조색5 3" xfId="28" xr:uid="{00000000-0005-0000-0000-000015000000}"/>
    <cellStyle name="20% - 강조색5 4" xfId="29" xr:uid="{00000000-0005-0000-0000-000016000000}"/>
    <cellStyle name="20% - 강조색5 4 2" xfId="30" xr:uid="{00000000-0005-0000-0000-000017000000}"/>
    <cellStyle name="20% - 강조색5 4 3" xfId="31" xr:uid="{00000000-0005-0000-0000-000018000000}"/>
    <cellStyle name="20% - 강조색6 2" xfId="32" xr:uid="{00000000-0005-0000-0000-000019000000}"/>
    <cellStyle name="20% - 강조색6 3" xfId="33" xr:uid="{00000000-0005-0000-0000-00001A000000}"/>
    <cellStyle name="20% - 강조색6 4" xfId="34" xr:uid="{00000000-0005-0000-0000-00001B000000}"/>
    <cellStyle name="20% - 강조색6 4 2" xfId="35" xr:uid="{00000000-0005-0000-0000-00001C000000}"/>
    <cellStyle name="20% - 강조색6 4 3" xfId="36" xr:uid="{00000000-0005-0000-0000-00001D000000}"/>
    <cellStyle name="40% - 강조색1 2" xfId="37" xr:uid="{00000000-0005-0000-0000-00001E000000}"/>
    <cellStyle name="40% - 강조색1 3" xfId="38" xr:uid="{00000000-0005-0000-0000-00001F000000}"/>
    <cellStyle name="40% - 강조색1 4" xfId="39" xr:uid="{00000000-0005-0000-0000-000020000000}"/>
    <cellStyle name="40% - 강조색1 4 2" xfId="40" xr:uid="{00000000-0005-0000-0000-000021000000}"/>
    <cellStyle name="40% - 강조색1 4 3" xfId="41" xr:uid="{00000000-0005-0000-0000-000022000000}"/>
    <cellStyle name="40% - 강조색2 2" xfId="42" xr:uid="{00000000-0005-0000-0000-000023000000}"/>
    <cellStyle name="40% - 강조색2 3" xfId="43" xr:uid="{00000000-0005-0000-0000-000024000000}"/>
    <cellStyle name="40% - 강조색2 4" xfId="44" xr:uid="{00000000-0005-0000-0000-000025000000}"/>
    <cellStyle name="40% - 강조색2 4 2" xfId="45" xr:uid="{00000000-0005-0000-0000-000026000000}"/>
    <cellStyle name="40% - 강조색2 4 3" xfId="46" xr:uid="{00000000-0005-0000-0000-000027000000}"/>
    <cellStyle name="40% - 강조색3 2" xfId="47" xr:uid="{00000000-0005-0000-0000-000028000000}"/>
    <cellStyle name="40% - 강조색3 3" xfId="48" xr:uid="{00000000-0005-0000-0000-000029000000}"/>
    <cellStyle name="40% - 강조색3 4" xfId="49" xr:uid="{00000000-0005-0000-0000-00002A000000}"/>
    <cellStyle name="40% - 강조색3 4 2" xfId="50" xr:uid="{00000000-0005-0000-0000-00002B000000}"/>
    <cellStyle name="40% - 강조색3 4 3" xfId="51" xr:uid="{00000000-0005-0000-0000-00002C000000}"/>
    <cellStyle name="40% - 강조색4 2" xfId="52" xr:uid="{00000000-0005-0000-0000-00002D000000}"/>
    <cellStyle name="40% - 강조색4 3" xfId="53" xr:uid="{00000000-0005-0000-0000-00002E000000}"/>
    <cellStyle name="40% - 강조색4 4" xfId="54" xr:uid="{00000000-0005-0000-0000-00002F000000}"/>
    <cellStyle name="40% - 강조색4 4 2" xfId="55" xr:uid="{00000000-0005-0000-0000-000030000000}"/>
    <cellStyle name="40% - 강조색4 4 3" xfId="56" xr:uid="{00000000-0005-0000-0000-000031000000}"/>
    <cellStyle name="40% - 강조색5 2" xfId="57" xr:uid="{00000000-0005-0000-0000-000032000000}"/>
    <cellStyle name="40% - 강조색5 3" xfId="58" xr:uid="{00000000-0005-0000-0000-000033000000}"/>
    <cellStyle name="40% - 강조색5 4" xfId="59" xr:uid="{00000000-0005-0000-0000-000034000000}"/>
    <cellStyle name="40% - 강조색5 4 2" xfId="60" xr:uid="{00000000-0005-0000-0000-000035000000}"/>
    <cellStyle name="40% - 강조색5 4 3" xfId="61" xr:uid="{00000000-0005-0000-0000-000036000000}"/>
    <cellStyle name="40% - 강조색6 2" xfId="62" xr:uid="{00000000-0005-0000-0000-000037000000}"/>
    <cellStyle name="40% - 강조색6 3" xfId="63" xr:uid="{00000000-0005-0000-0000-000038000000}"/>
    <cellStyle name="40% - 강조색6 4" xfId="64" xr:uid="{00000000-0005-0000-0000-000039000000}"/>
    <cellStyle name="40% - 강조색6 4 2" xfId="65" xr:uid="{00000000-0005-0000-0000-00003A000000}"/>
    <cellStyle name="40% - 강조색6 4 3" xfId="66" xr:uid="{00000000-0005-0000-0000-00003B000000}"/>
    <cellStyle name="60% - 강조색1 2" xfId="67" xr:uid="{00000000-0005-0000-0000-00003C000000}"/>
    <cellStyle name="60% - 강조색1 3" xfId="68" xr:uid="{00000000-0005-0000-0000-00003D000000}"/>
    <cellStyle name="60% - 강조색2 2" xfId="69" xr:uid="{00000000-0005-0000-0000-00003E000000}"/>
    <cellStyle name="60% - 강조색2 3" xfId="70" xr:uid="{00000000-0005-0000-0000-00003F000000}"/>
    <cellStyle name="60% - 강조색3 2" xfId="71" xr:uid="{00000000-0005-0000-0000-000040000000}"/>
    <cellStyle name="60% - 강조색3 3" xfId="72" xr:uid="{00000000-0005-0000-0000-000041000000}"/>
    <cellStyle name="60% - 강조색4 2" xfId="73" xr:uid="{00000000-0005-0000-0000-000042000000}"/>
    <cellStyle name="60% - 강조색4 3" xfId="74" xr:uid="{00000000-0005-0000-0000-000043000000}"/>
    <cellStyle name="60% - 강조색5 2" xfId="75" xr:uid="{00000000-0005-0000-0000-000044000000}"/>
    <cellStyle name="60% - 강조색5 3" xfId="76" xr:uid="{00000000-0005-0000-0000-000045000000}"/>
    <cellStyle name="60% - 강조색6 2" xfId="77" xr:uid="{00000000-0005-0000-0000-000046000000}"/>
    <cellStyle name="60% - 강조색6 3" xfId="78" xr:uid="{00000000-0005-0000-0000-000047000000}"/>
    <cellStyle name="Normal 2" xfId="79" xr:uid="{00000000-0005-0000-0000-000048000000}"/>
    <cellStyle name="Normal 2 2" xfId="80" xr:uid="{00000000-0005-0000-0000-000049000000}"/>
    <cellStyle name="Normal 2 3" xfId="226" xr:uid="{00000000-0005-0000-0000-00004A000000}"/>
    <cellStyle name="Normal 3" xfId="81" xr:uid="{00000000-0005-0000-0000-00004B000000}"/>
    <cellStyle name="강조색1 2" xfId="82" xr:uid="{00000000-0005-0000-0000-00004C000000}"/>
    <cellStyle name="강조색1 3" xfId="83" xr:uid="{00000000-0005-0000-0000-00004D000000}"/>
    <cellStyle name="강조색2 2" xfId="84" xr:uid="{00000000-0005-0000-0000-00004E000000}"/>
    <cellStyle name="강조색2 3" xfId="85" xr:uid="{00000000-0005-0000-0000-00004F000000}"/>
    <cellStyle name="강조색3 2" xfId="86" xr:uid="{00000000-0005-0000-0000-000050000000}"/>
    <cellStyle name="강조색3 3" xfId="87" xr:uid="{00000000-0005-0000-0000-000051000000}"/>
    <cellStyle name="강조색4 2" xfId="88" xr:uid="{00000000-0005-0000-0000-000052000000}"/>
    <cellStyle name="강조색4 3" xfId="89" xr:uid="{00000000-0005-0000-0000-000053000000}"/>
    <cellStyle name="강조색5 2" xfId="90" xr:uid="{00000000-0005-0000-0000-000054000000}"/>
    <cellStyle name="강조색5 3" xfId="91" xr:uid="{00000000-0005-0000-0000-000055000000}"/>
    <cellStyle name="강조색6 2" xfId="92" xr:uid="{00000000-0005-0000-0000-000056000000}"/>
    <cellStyle name="강조색6 3" xfId="93" xr:uid="{00000000-0005-0000-0000-000057000000}"/>
    <cellStyle name="경고문 2" xfId="94" xr:uid="{00000000-0005-0000-0000-000058000000}"/>
    <cellStyle name="경고문 3" xfId="95" xr:uid="{00000000-0005-0000-0000-000059000000}"/>
    <cellStyle name="계산 2" xfId="96" xr:uid="{00000000-0005-0000-0000-00005A000000}"/>
    <cellStyle name="계산 3" xfId="97" xr:uid="{00000000-0005-0000-0000-00005B000000}"/>
    <cellStyle name="나쁨 2" xfId="98" xr:uid="{00000000-0005-0000-0000-00005C000000}"/>
    <cellStyle name="나쁨 3" xfId="99" xr:uid="{00000000-0005-0000-0000-00005D000000}"/>
    <cellStyle name="메모 2" xfId="100" xr:uid="{00000000-0005-0000-0000-00005E000000}"/>
    <cellStyle name="메모 3" xfId="101" xr:uid="{00000000-0005-0000-0000-00005F000000}"/>
    <cellStyle name="메모 4" xfId="102" xr:uid="{00000000-0005-0000-0000-000060000000}"/>
    <cellStyle name="메모 4 2" xfId="103" xr:uid="{00000000-0005-0000-0000-000061000000}"/>
    <cellStyle name="메모 4 3" xfId="104" xr:uid="{00000000-0005-0000-0000-000062000000}"/>
    <cellStyle name="백분율 2" xfId="105" xr:uid="{00000000-0005-0000-0000-000063000000}"/>
    <cellStyle name="보통 2" xfId="106" xr:uid="{00000000-0005-0000-0000-000064000000}"/>
    <cellStyle name="보통 3" xfId="107" xr:uid="{00000000-0005-0000-0000-000065000000}"/>
    <cellStyle name="설명 텍스트 2" xfId="108" xr:uid="{00000000-0005-0000-0000-000066000000}"/>
    <cellStyle name="설명 텍스트 3" xfId="109" xr:uid="{00000000-0005-0000-0000-000067000000}"/>
    <cellStyle name="셀 확인 2" xfId="110" xr:uid="{00000000-0005-0000-0000-000068000000}"/>
    <cellStyle name="셀 확인 3" xfId="111" xr:uid="{00000000-0005-0000-0000-000069000000}"/>
    <cellStyle name="쉼표 [0]" xfId="1" builtinId="6"/>
    <cellStyle name="쉼표 [0] 10" xfId="112" xr:uid="{00000000-0005-0000-0000-00006B000000}"/>
    <cellStyle name="쉼표 [0] 10 2" xfId="113" xr:uid="{00000000-0005-0000-0000-00006C000000}"/>
    <cellStyle name="쉼표 [0] 10 3" xfId="222" xr:uid="{00000000-0005-0000-0000-00006D000000}"/>
    <cellStyle name="쉼표 [0] 2" xfId="114" xr:uid="{00000000-0005-0000-0000-00006E000000}"/>
    <cellStyle name="쉼표 [0] 2 2" xfId="115" xr:uid="{00000000-0005-0000-0000-00006F000000}"/>
    <cellStyle name="쉼표 [0] 3" xfId="116" xr:uid="{00000000-0005-0000-0000-000070000000}"/>
    <cellStyle name="쉼표 [0] 3 2" xfId="117" xr:uid="{00000000-0005-0000-0000-000071000000}"/>
    <cellStyle name="쉼표 [0] 3 3" xfId="227" xr:uid="{00000000-0005-0000-0000-000072000000}"/>
    <cellStyle name="연결된 셀 2" xfId="118" xr:uid="{00000000-0005-0000-0000-000073000000}"/>
    <cellStyle name="연결된 셀 3" xfId="119" xr:uid="{00000000-0005-0000-0000-000074000000}"/>
    <cellStyle name="요약 2" xfId="120" xr:uid="{00000000-0005-0000-0000-000075000000}"/>
    <cellStyle name="요약 3" xfId="121" xr:uid="{00000000-0005-0000-0000-000076000000}"/>
    <cellStyle name="입력 2" xfId="122" xr:uid="{00000000-0005-0000-0000-000077000000}"/>
    <cellStyle name="입력 3" xfId="123" xr:uid="{00000000-0005-0000-0000-000078000000}"/>
    <cellStyle name="제목 1 2" xfId="124" xr:uid="{00000000-0005-0000-0000-000079000000}"/>
    <cellStyle name="제목 1 3" xfId="125" xr:uid="{00000000-0005-0000-0000-00007A000000}"/>
    <cellStyle name="제목 2 2" xfId="126" xr:uid="{00000000-0005-0000-0000-00007B000000}"/>
    <cellStyle name="제목 2 3" xfId="127" xr:uid="{00000000-0005-0000-0000-00007C000000}"/>
    <cellStyle name="제목 3 2" xfId="128" xr:uid="{00000000-0005-0000-0000-00007D000000}"/>
    <cellStyle name="제목 3 3" xfId="129" xr:uid="{00000000-0005-0000-0000-00007E000000}"/>
    <cellStyle name="제목 4 2" xfId="130" xr:uid="{00000000-0005-0000-0000-00007F000000}"/>
    <cellStyle name="제목 4 3" xfId="131" xr:uid="{00000000-0005-0000-0000-000080000000}"/>
    <cellStyle name="좋음 2" xfId="132" xr:uid="{00000000-0005-0000-0000-000081000000}"/>
    <cellStyle name="좋음 3" xfId="133" xr:uid="{00000000-0005-0000-0000-000082000000}"/>
    <cellStyle name="출력 2" xfId="134" xr:uid="{00000000-0005-0000-0000-000083000000}"/>
    <cellStyle name="출력 3" xfId="135" xr:uid="{00000000-0005-0000-0000-000084000000}"/>
    <cellStyle name="표준" xfId="0" builtinId="0"/>
    <cellStyle name="표준 10" xfId="136" xr:uid="{00000000-0005-0000-0000-000086000000}"/>
    <cellStyle name="표준 10 2" xfId="137" xr:uid="{00000000-0005-0000-0000-000087000000}"/>
    <cellStyle name="표준 10 3" xfId="223" xr:uid="{00000000-0005-0000-0000-000088000000}"/>
    <cellStyle name="표준 11" xfId="138" xr:uid="{00000000-0005-0000-0000-000089000000}"/>
    <cellStyle name="표준 11 2" xfId="139" xr:uid="{00000000-0005-0000-0000-00008A000000}"/>
    <cellStyle name="표준 11 3" xfId="228" xr:uid="{00000000-0005-0000-0000-00008B000000}"/>
    <cellStyle name="표준 12" xfId="140" xr:uid="{00000000-0005-0000-0000-00008C000000}"/>
    <cellStyle name="표준 12 2" xfId="141" xr:uid="{00000000-0005-0000-0000-00008D000000}"/>
    <cellStyle name="표준 12 2 2" xfId="142" xr:uid="{00000000-0005-0000-0000-00008E000000}"/>
    <cellStyle name="표준 12 2 3" xfId="143" xr:uid="{00000000-0005-0000-0000-00008F000000}"/>
    <cellStyle name="표준 12 3" xfId="144" xr:uid="{00000000-0005-0000-0000-000090000000}"/>
    <cellStyle name="표준 12 4" xfId="145" xr:uid="{00000000-0005-0000-0000-000091000000}"/>
    <cellStyle name="표준 13" xfId="146" xr:uid="{00000000-0005-0000-0000-000092000000}"/>
    <cellStyle name="표준 14" xfId="147" xr:uid="{00000000-0005-0000-0000-000093000000}"/>
    <cellStyle name="표준 14 2" xfId="148" xr:uid="{00000000-0005-0000-0000-000094000000}"/>
    <cellStyle name="표준 14 3" xfId="149" xr:uid="{00000000-0005-0000-0000-000095000000}"/>
    <cellStyle name="표준 15" xfId="150" xr:uid="{00000000-0005-0000-0000-000096000000}"/>
    <cellStyle name="표준 15 2" xfId="151" xr:uid="{00000000-0005-0000-0000-000097000000}"/>
    <cellStyle name="표준 15 3" xfId="229" xr:uid="{00000000-0005-0000-0000-000098000000}"/>
    <cellStyle name="표준 16" xfId="152" xr:uid="{00000000-0005-0000-0000-000099000000}"/>
    <cellStyle name="표준 16 2" xfId="153" xr:uid="{00000000-0005-0000-0000-00009A000000}"/>
    <cellStyle name="표준 16 3" xfId="230" xr:uid="{00000000-0005-0000-0000-00009B000000}"/>
    <cellStyle name="표준 17" xfId="5" xr:uid="{00000000-0005-0000-0000-00009C000000}"/>
    <cellStyle name="표준 17 2" xfId="248" xr:uid="{00000000-0005-0000-0000-00009D000000}"/>
    <cellStyle name="표준 18" xfId="154" xr:uid="{00000000-0005-0000-0000-00009E000000}"/>
    <cellStyle name="표준 2" xfId="4" xr:uid="{00000000-0005-0000-0000-00009F000000}"/>
    <cellStyle name="표준 2 2" xfId="3" xr:uid="{00000000-0005-0000-0000-0000A0000000}"/>
    <cellStyle name="표준 2 2 2" xfId="6" xr:uid="{00000000-0005-0000-0000-0000A1000000}"/>
    <cellStyle name="표준 2 2 3" xfId="155" xr:uid="{00000000-0005-0000-0000-0000A2000000}"/>
    <cellStyle name="표준 2 3" xfId="156" xr:uid="{00000000-0005-0000-0000-0000A3000000}"/>
    <cellStyle name="표준 2 4" xfId="157" xr:uid="{00000000-0005-0000-0000-0000A4000000}"/>
    <cellStyle name="표준 2 5" xfId="158" xr:uid="{00000000-0005-0000-0000-0000A5000000}"/>
    <cellStyle name="표준 2 5 2" xfId="249" xr:uid="{00000000-0005-0000-0000-0000A6000000}"/>
    <cellStyle name="표준 2 6" xfId="159" xr:uid="{00000000-0005-0000-0000-0000A7000000}"/>
    <cellStyle name="표준 21" xfId="160" xr:uid="{00000000-0005-0000-0000-0000A8000000}"/>
    <cellStyle name="표준 21 2" xfId="161" xr:uid="{00000000-0005-0000-0000-0000A9000000}"/>
    <cellStyle name="표준 21 3" xfId="221" xr:uid="{00000000-0005-0000-0000-0000AA000000}"/>
    <cellStyle name="표준 22" xfId="263" xr:uid="{00000000-0005-0000-0000-0000AB000000}"/>
    <cellStyle name="표준 24" xfId="264" xr:uid="{00000000-0005-0000-0000-0000AC000000}"/>
    <cellStyle name="표준 3" xfId="162" xr:uid="{00000000-0005-0000-0000-0000AD000000}"/>
    <cellStyle name="표준 3 10" xfId="163" xr:uid="{00000000-0005-0000-0000-0000AE000000}"/>
    <cellStyle name="표준 3 11" xfId="224" xr:uid="{00000000-0005-0000-0000-0000AF000000}"/>
    <cellStyle name="표준 3 2" xfId="164" xr:uid="{00000000-0005-0000-0000-0000B0000000}"/>
    <cellStyle name="표준 3 2 2" xfId="165" xr:uid="{00000000-0005-0000-0000-0000B1000000}"/>
    <cellStyle name="표준 3 2 2 2" xfId="166" xr:uid="{00000000-0005-0000-0000-0000B2000000}"/>
    <cellStyle name="표준 3 2 2 2 2" xfId="250" xr:uid="{00000000-0005-0000-0000-0000B3000000}"/>
    <cellStyle name="표준 3 2 2 3" xfId="167" xr:uid="{00000000-0005-0000-0000-0000B4000000}"/>
    <cellStyle name="표준 3 2 2 3 2" xfId="251" xr:uid="{00000000-0005-0000-0000-0000B5000000}"/>
    <cellStyle name="표준 3 2 2 4" xfId="168" xr:uid="{00000000-0005-0000-0000-0000B6000000}"/>
    <cellStyle name="표준 3 2 2 5" xfId="232" xr:uid="{00000000-0005-0000-0000-0000B7000000}"/>
    <cellStyle name="표준 3 2 3" xfId="169" xr:uid="{00000000-0005-0000-0000-0000B8000000}"/>
    <cellStyle name="표준 3 2 3 2" xfId="252" xr:uid="{00000000-0005-0000-0000-0000B9000000}"/>
    <cellStyle name="표준 3 2 4" xfId="170" xr:uid="{00000000-0005-0000-0000-0000BA000000}"/>
    <cellStyle name="표준 3 2 4 2" xfId="253" xr:uid="{00000000-0005-0000-0000-0000BB000000}"/>
    <cellStyle name="표준 3 2 5" xfId="171" xr:uid="{00000000-0005-0000-0000-0000BC000000}"/>
    <cellStyle name="표준 3 2 5 2" xfId="254" xr:uid="{00000000-0005-0000-0000-0000BD000000}"/>
    <cellStyle name="표준 3 2 6" xfId="172" xr:uid="{00000000-0005-0000-0000-0000BE000000}"/>
    <cellStyle name="표준 3 2 6 2" xfId="255" xr:uid="{00000000-0005-0000-0000-0000BF000000}"/>
    <cellStyle name="표준 3 2 7" xfId="173" xr:uid="{00000000-0005-0000-0000-0000C0000000}"/>
    <cellStyle name="표준 3 2 8" xfId="231" xr:uid="{00000000-0005-0000-0000-0000C1000000}"/>
    <cellStyle name="표준 3 3" xfId="174" xr:uid="{00000000-0005-0000-0000-0000C2000000}"/>
    <cellStyle name="표준 3 3 2" xfId="175" xr:uid="{00000000-0005-0000-0000-0000C3000000}"/>
    <cellStyle name="표준 3 3 2 2" xfId="176" xr:uid="{00000000-0005-0000-0000-0000C4000000}"/>
    <cellStyle name="표준 3 3 2 3" xfId="233" xr:uid="{00000000-0005-0000-0000-0000C5000000}"/>
    <cellStyle name="표준 3 3 3" xfId="177" xr:uid="{00000000-0005-0000-0000-0000C6000000}"/>
    <cellStyle name="표준 3 3 3 2" xfId="256" xr:uid="{00000000-0005-0000-0000-0000C7000000}"/>
    <cellStyle name="표준 3 4" xfId="178" xr:uid="{00000000-0005-0000-0000-0000C8000000}"/>
    <cellStyle name="표준 3 4 2" xfId="179" xr:uid="{00000000-0005-0000-0000-0000C9000000}"/>
    <cellStyle name="표준 3 4 2 2" xfId="257" xr:uid="{00000000-0005-0000-0000-0000CA000000}"/>
    <cellStyle name="표준 3 4 3" xfId="180" xr:uid="{00000000-0005-0000-0000-0000CB000000}"/>
    <cellStyle name="표준 3 4 4" xfId="234" xr:uid="{00000000-0005-0000-0000-0000CC000000}"/>
    <cellStyle name="표준 3 5" xfId="181" xr:uid="{00000000-0005-0000-0000-0000CD000000}"/>
    <cellStyle name="표준 3 5 2" xfId="182" xr:uid="{00000000-0005-0000-0000-0000CE000000}"/>
    <cellStyle name="표준 3 5 2 2" xfId="258" xr:uid="{00000000-0005-0000-0000-0000CF000000}"/>
    <cellStyle name="표준 3 5 3" xfId="183" xr:uid="{00000000-0005-0000-0000-0000D0000000}"/>
    <cellStyle name="표준 3 5 4" xfId="235" xr:uid="{00000000-0005-0000-0000-0000D1000000}"/>
    <cellStyle name="표준 3 6" xfId="184" xr:uid="{00000000-0005-0000-0000-0000D2000000}"/>
    <cellStyle name="표준 3 6 2" xfId="259" xr:uid="{00000000-0005-0000-0000-0000D3000000}"/>
    <cellStyle name="표준 3 7" xfId="185" xr:uid="{00000000-0005-0000-0000-0000D4000000}"/>
    <cellStyle name="표준 3 7 2" xfId="260" xr:uid="{00000000-0005-0000-0000-0000D5000000}"/>
    <cellStyle name="표준 3 8" xfId="186" xr:uid="{00000000-0005-0000-0000-0000D6000000}"/>
    <cellStyle name="표준 3 8 2" xfId="261" xr:uid="{00000000-0005-0000-0000-0000D7000000}"/>
    <cellStyle name="표준 3 9" xfId="187" xr:uid="{00000000-0005-0000-0000-0000D8000000}"/>
    <cellStyle name="표준 3 9 2" xfId="262" xr:uid="{00000000-0005-0000-0000-0000D9000000}"/>
    <cellStyle name="표준 4" xfId="188" xr:uid="{00000000-0005-0000-0000-0000DA000000}"/>
    <cellStyle name="표준 4 2" xfId="189" xr:uid="{00000000-0005-0000-0000-0000DB000000}"/>
    <cellStyle name="표준 4 2 2" xfId="190" xr:uid="{00000000-0005-0000-0000-0000DC000000}"/>
    <cellStyle name="표준 4 2 3" xfId="236" xr:uid="{00000000-0005-0000-0000-0000DD000000}"/>
    <cellStyle name="표준 4 3" xfId="191" xr:uid="{00000000-0005-0000-0000-0000DE000000}"/>
    <cellStyle name="표준 4 3 2" xfId="192" xr:uid="{00000000-0005-0000-0000-0000DF000000}"/>
    <cellStyle name="표준 4 3 3" xfId="237" xr:uid="{00000000-0005-0000-0000-0000E0000000}"/>
    <cellStyle name="표준 4 4" xfId="193" xr:uid="{00000000-0005-0000-0000-0000E1000000}"/>
    <cellStyle name="표준 4 5" xfId="194" xr:uid="{00000000-0005-0000-0000-0000E2000000}"/>
    <cellStyle name="표준 4 6" xfId="195" xr:uid="{00000000-0005-0000-0000-0000E3000000}"/>
    <cellStyle name="표준 5" xfId="2" xr:uid="{00000000-0005-0000-0000-0000E4000000}"/>
    <cellStyle name="표준 5 2" xfId="196" xr:uid="{00000000-0005-0000-0000-0000E5000000}"/>
    <cellStyle name="표준 5 2 2" xfId="197" xr:uid="{00000000-0005-0000-0000-0000E6000000}"/>
    <cellStyle name="표준 5 2 3" xfId="238" xr:uid="{00000000-0005-0000-0000-0000E7000000}"/>
    <cellStyle name="표준 5 3" xfId="198" xr:uid="{00000000-0005-0000-0000-0000E8000000}"/>
    <cellStyle name="표준 5 4" xfId="199" xr:uid="{00000000-0005-0000-0000-0000E9000000}"/>
    <cellStyle name="표준 5 5" xfId="225" xr:uid="{00000000-0005-0000-0000-0000EA000000}"/>
    <cellStyle name="표준 6" xfId="200" xr:uid="{00000000-0005-0000-0000-0000EB000000}"/>
    <cellStyle name="표준 6 2" xfId="201" xr:uid="{00000000-0005-0000-0000-0000EC000000}"/>
    <cellStyle name="표준 6 2 2" xfId="202" xr:uid="{00000000-0005-0000-0000-0000ED000000}"/>
    <cellStyle name="표준 6 2 3" xfId="240" xr:uid="{00000000-0005-0000-0000-0000EE000000}"/>
    <cellStyle name="표준 6 3" xfId="203" xr:uid="{00000000-0005-0000-0000-0000EF000000}"/>
    <cellStyle name="표준 6 4" xfId="204" xr:uid="{00000000-0005-0000-0000-0000F0000000}"/>
    <cellStyle name="표준 6 5" xfId="239" xr:uid="{00000000-0005-0000-0000-0000F1000000}"/>
    <cellStyle name="표준 7" xfId="205" xr:uid="{00000000-0005-0000-0000-0000F2000000}"/>
    <cellStyle name="표준 7 2" xfId="206" xr:uid="{00000000-0005-0000-0000-0000F3000000}"/>
    <cellStyle name="표준 7 2 2" xfId="207" xr:uid="{00000000-0005-0000-0000-0000F4000000}"/>
    <cellStyle name="표준 7 2 3" xfId="242" xr:uid="{00000000-0005-0000-0000-0000F5000000}"/>
    <cellStyle name="표준 7 3" xfId="208" xr:uid="{00000000-0005-0000-0000-0000F6000000}"/>
    <cellStyle name="표준 7 3 2" xfId="209" xr:uid="{00000000-0005-0000-0000-0000F7000000}"/>
    <cellStyle name="표준 7 3 3" xfId="243" xr:uid="{00000000-0005-0000-0000-0000F8000000}"/>
    <cellStyle name="표준 7 4" xfId="210" xr:uid="{00000000-0005-0000-0000-0000F9000000}"/>
    <cellStyle name="표준 7 4 2" xfId="211" xr:uid="{00000000-0005-0000-0000-0000FA000000}"/>
    <cellStyle name="표준 7 4 3" xfId="244" xr:uid="{00000000-0005-0000-0000-0000FB000000}"/>
    <cellStyle name="표준 7 5" xfId="212" xr:uid="{00000000-0005-0000-0000-0000FC000000}"/>
    <cellStyle name="표준 7 6" xfId="241" xr:uid="{00000000-0005-0000-0000-0000FD000000}"/>
    <cellStyle name="표준 8" xfId="213" xr:uid="{00000000-0005-0000-0000-0000FE000000}"/>
    <cellStyle name="표준 8 2" xfId="214" xr:uid="{00000000-0005-0000-0000-0000FF000000}"/>
    <cellStyle name="표준 8 2 2" xfId="215" xr:uid="{00000000-0005-0000-0000-000000010000}"/>
    <cellStyle name="표준 8 2 3" xfId="246" xr:uid="{00000000-0005-0000-0000-000001010000}"/>
    <cellStyle name="표준 8 3" xfId="216" xr:uid="{00000000-0005-0000-0000-000002010000}"/>
    <cellStyle name="표준 8 4" xfId="245" xr:uid="{00000000-0005-0000-0000-000003010000}"/>
    <cellStyle name="표준 9" xfId="217" xr:uid="{00000000-0005-0000-0000-000004010000}"/>
    <cellStyle name="표준 9 2" xfId="218" xr:uid="{00000000-0005-0000-0000-000005010000}"/>
    <cellStyle name="표준 9 3" xfId="219" xr:uid="{00000000-0005-0000-0000-000006010000}"/>
    <cellStyle name="표준 9 4" xfId="247" xr:uid="{00000000-0005-0000-0000-000007010000}"/>
    <cellStyle name="標準_測定結果速報_0421" xfId="220" xr:uid="{00000000-0005-0000-0000-00000801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2:Y141"/>
  <sheetViews>
    <sheetView showGridLines="0" zoomScale="85" zoomScaleNormal="85" zoomScaleSheetLayoutView="100" workbookViewId="0">
      <selection activeCell="G1" sqref="G1:L1048576"/>
    </sheetView>
  </sheetViews>
  <sheetFormatPr defaultColWidth="9" defaultRowHeight="15" customHeight="1"/>
  <cols>
    <col min="1" max="1" width="1.25" style="2" customWidth="1"/>
    <col min="2" max="2" width="8.625" style="2" customWidth="1"/>
    <col min="3" max="3" width="7.625" style="2" customWidth="1"/>
    <col min="4" max="4" width="10.625" style="1" customWidth="1"/>
    <col min="5" max="5" width="13.625" style="2" customWidth="1"/>
    <col min="6" max="6" width="8.625" style="2" customWidth="1"/>
    <col min="7" max="7" width="6.75" style="2" customWidth="1"/>
    <col min="8" max="8" width="6.75" style="9" customWidth="1"/>
    <col min="9" max="9" width="6.75" style="2" customWidth="1"/>
    <col min="10" max="10" width="6.625" style="9" customWidth="1"/>
    <col min="11" max="11" width="10.625" style="30" customWidth="1"/>
    <col min="12" max="12" width="7.625" style="10" customWidth="1"/>
    <col min="13" max="13" width="10.625" style="11" customWidth="1"/>
    <col min="14" max="14" width="3.625" style="11" customWidth="1"/>
    <col min="15" max="16" width="10.625" style="12" customWidth="1"/>
    <col min="17" max="17" width="10.625" style="13" customWidth="1"/>
    <col min="18" max="18" width="9" style="14" hidden="1" customWidth="1"/>
    <col min="19" max="22" width="9" style="6" hidden="1" customWidth="1"/>
    <col min="23" max="23" width="9" style="15" customWidth="1"/>
    <col min="24" max="16384" width="9" style="2"/>
  </cols>
  <sheetData>
    <row r="2" spans="2:23" ht="15" customHeight="1">
      <c r="B2" s="3"/>
      <c r="C2" s="3"/>
      <c r="D2" s="4"/>
      <c r="E2" s="3"/>
      <c r="F2" s="3"/>
      <c r="G2" s="3"/>
      <c r="H2" s="3"/>
      <c r="I2" s="3"/>
      <c r="J2" s="5"/>
      <c r="K2" s="45"/>
      <c r="L2" s="16"/>
      <c r="O2" s="17"/>
      <c r="P2" s="17"/>
      <c r="Q2" s="18" t="s">
        <v>0</v>
      </c>
      <c r="R2" s="19" t="s">
        <v>1</v>
      </c>
      <c r="S2" s="6" t="s">
        <v>2</v>
      </c>
      <c r="T2" s="6" t="s">
        <v>3</v>
      </c>
      <c r="U2" s="6" t="s">
        <v>4</v>
      </c>
      <c r="V2" s="6" t="s">
        <v>5</v>
      </c>
    </row>
    <row r="3" spans="2:23" ht="15" customHeight="1">
      <c r="B3" s="20"/>
      <c r="C3" s="20"/>
      <c r="E3" s="20"/>
      <c r="F3" s="20"/>
      <c r="G3" s="20"/>
      <c r="H3" s="20"/>
      <c r="I3" s="20"/>
      <c r="J3" s="21"/>
      <c r="K3" s="43"/>
      <c r="L3" s="22"/>
      <c r="O3" s="53" t="s">
        <v>67</v>
      </c>
      <c r="P3" s="53" t="s">
        <v>68</v>
      </c>
      <c r="Q3" s="48" t="s">
        <v>69</v>
      </c>
      <c r="R3" s="14" t="s">
        <v>6</v>
      </c>
      <c r="S3" s="6" t="s">
        <v>6</v>
      </c>
      <c r="T3" s="6" t="s">
        <v>6</v>
      </c>
      <c r="U3" s="6" t="s">
        <v>6</v>
      </c>
      <c r="V3" s="6" t="s">
        <v>6</v>
      </c>
      <c r="W3" s="23"/>
    </row>
    <row r="4" spans="2:23" ht="29.25" customHeight="1">
      <c r="B4" s="82" t="s">
        <v>7</v>
      </c>
      <c r="C4" s="82" t="s">
        <v>8</v>
      </c>
      <c r="D4" s="82" t="s">
        <v>9</v>
      </c>
      <c r="E4" s="67" t="s">
        <v>10</v>
      </c>
      <c r="F4" s="67" t="s">
        <v>11</v>
      </c>
      <c r="G4" s="73" t="s">
        <v>12</v>
      </c>
      <c r="H4" s="73"/>
      <c r="I4" s="73"/>
      <c r="J4" s="73"/>
      <c r="K4" s="74" t="s">
        <v>13</v>
      </c>
      <c r="L4" s="76" t="s">
        <v>14</v>
      </c>
      <c r="M4" s="78" t="s">
        <v>15</v>
      </c>
      <c r="N4" s="24"/>
      <c r="O4" s="49" t="s">
        <v>14</v>
      </c>
      <c r="P4" s="49" t="s">
        <v>14</v>
      </c>
      <c r="Q4" s="49" t="s">
        <v>14</v>
      </c>
      <c r="R4" s="80" t="s">
        <v>14</v>
      </c>
      <c r="S4" s="69" t="s">
        <v>14</v>
      </c>
      <c r="T4" s="69" t="s">
        <v>14</v>
      </c>
      <c r="U4" s="69" t="s">
        <v>14</v>
      </c>
      <c r="V4" s="69" t="s">
        <v>14</v>
      </c>
      <c r="W4" s="71" t="s">
        <v>16</v>
      </c>
    </row>
    <row r="5" spans="2:23" s="27" customFormat="1" ht="15" customHeight="1">
      <c r="B5" s="83"/>
      <c r="C5" s="83"/>
      <c r="D5" s="68"/>
      <c r="E5" s="68"/>
      <c r="F5" s="68"/>
      <c r="G5" s="25">
        <v>1</v>
      </c>
      <c r="H5" s="25">
        <v>2</v>
      </c>
      <c r="I5" s="25" t="s">
        <v>17</v>
      </c>
      <c r="J5" s="26" t="s">
        <v>18</v>
      </c>
      <c r="K5" s="75"/>
      <c r="L5" s="77"/>
      <c r="M5" s="79"/>
      <c r="N5" s="11"/>
      <c r="O5" s="52"/>
      <c r="P5" s="60"/>
      <c r="Q5" s="50"/>
      <c r="R5" s="81"/>
      <c r="S5" s="70"/>
      <c r="T5" s="70"/>
      <c r="U5" s="70"/>
      <c r="V5" s="70"/>
      <c r="W5" s="84"/>
    </row>
    <row r="6" spans="2:23" s="27" customFormat="1" ht="15" customHeight="1">
      <c r="B6" s="7" t="s">
        <v>19</v>
      </c>
      <c r="C6" s="7" t="s">
        <v>151</v>
      </c>
      <c r="D6" s="8" t="s">
        <v>165</v>
      </c>
      <c r="E6" s="67" t="s">
        <v>148</v>
      </c>
      <c r="F6" s="65" t="s">
        <v>158</v>
      </c>
      <c r="G6" s="28">
        <v>1118</v>
      </c>
      <c r="H6" s="28">
        <v>1127</v>
      </c>
      <c r="I6" s="28">
        <v>1123</v>
      </c>
      <c r="J6" s="29">
        <v>0.56694530340124005</v>
      </c>
      <c r="K6" s="36">
        <v>43.558804071493199</v>
      </c>
      <c r="L6" s="12">
        <f>Q6</f>
        <v>42.735042735042732</v>
      </c>
      <c r="M6" s="36">
        <f>IF(OR(K6&lt;5,K6="-"),"BQL",IF(K6&gt;200,"AQL",K6*L6))</f>
        <v>1861.4873534826152</v>
      </c>
      <c r="N6" s="31"/>
      <c r="O6" s="61">
        <v>8.5470085470085468</v>
      </c>
      <c r="P6" s="55">
        <v>5</v>
      </c>
      <c r="Q6" s="56">
        <f>O6*P6</f>
        <v>42.735042735042732</v>
      </c>
      <c r="R6" s="14">
        <v>1</v>
      </c>
      <c r="S6" s="6"/>
      <c r="T6" s="6"/>
      <c r="U6" s="6"/>
      <c r="V6" s="6"/>
      <c r="W6" s="51" t="s">
        <v>20</v>
      </c>
    </row>
    <row r="7" spans="2:23" s="27" customFormat="1" ht="15" customHeight="1">
      <c r="B7" s="8"/>
      <c r="C7" s="8"/>
      <c r="D7" s="8" t="s">
        <v>165</v>
      </c>
      <c r="E7" s="68"/>
      <c r="F7" s="25" t="s">
        <v>146</v>
      </c>
      <c r="G7" s="32">
        <v>970</v>
      </c>
      <c r="H7" s="32">
        <v>942</v>
      </c>
      <c r="I7" s="32">
        <v>956</v>
      </c>
      <c r="J7" s="33">
        <v>2.0710240453162401</v>
      </c>
      <c r="K7" s="34">
        <v>36.305689472878697</v>
      </c>
      <c r="L7" s="32">
        <f t="shared" ref="L7:L44" si="0">Q7</f>
        <v>32.894736842105267</v>
      </c>
      <c r="M7" s="34">
        <f t="shared" ref="M7:M44" si="1">IF(OR(K7&lt;5,K7="-"),"BQL",IF(K7&gt;200,"AQL",K7*L7))</f>
        <v>1194.2661010815361</v>
      </c>
      <c r="N7" s="35"/>
      <c r="O7" s="61">
        <v>6.5789473684210531</v>
      </c>
      <c r="P7" s="55">
        <v>5</v>
      </c>
      <c r="Q7" s="57">
        <f t="shared" ref="Q7:Q44" si="2">O7*P7</f>
        <v>32.894736842105267</v>
      </c>
      <c r="R7" s="14">
        <v>1</v>
      </c>
      <c r="S7" s="6"/>
      <c r="T7" s="6"/>
      <c r="U7" s="6"/>
      <c r="V7" s="6"/>
      <c r="W7" s="51" t="s">
        <v>21</v>
      </c>
    </row>
    <row r="8" spans="2:23" s="27" customFormat="1" ht="15" customHeight="1">
      <c r="B8" s="7"/>
      <c r="C8" s="7"/>
      <c r="D8" s="8" t="s">
        <v>165</v>
      </c>
      <c r="E8" s="67" t="s">
        <v>149</v>
      </c>
      <c r="F8" s="8" t="s">
        <v>158</v>
      </c>
      <c r="G8" s="28">
        <v>804</v>
      </c>
      <c r="H8" s="28">
        <v>815</v>
      </c>
      <c r="I8" s="28">
        <v>810</v>
      </c>
      <c r="J8" s="29">
        <v>0.960861592717976</v>
      </c>
      <c r="K8" s="30">
        <v>29.950341504433599</v>
      </c>
      <c r="L8" s="12">
        <f t="shared" si="0"/>
        <v>50</v>
      </c>
      <c r="M8" s="30">
        <f t="shared" si="1"/>
        <v>1497.51707522168</v>
      </c>
      <c r="N8" s="31"/>
      <c r="O8" s="12">
        <v>1</v>
      </c>
      <c r="P8" s="55">
        <v>50</v>
      </c>
      <c r="Q8" s="57">
        <f t="shared" si="2"/>
        <v>50</v>
      </c>
      <c r="R8" s="14">
        <v>1</v>
      </c>
      <c r="S8" s="6"/>
      <c r="T8" s="6"/>
      <c r="U8" s="6"/>
      <c r="V8" s="6"/>
      <c r="W8" s="51" t="s">
        <v>26</v>
      </c>
    </row>
    <row r="9" spans="2:23" s="27" customFormat="1" ht="15" customHeight="1">
      <c r="B9" s="8"/>
      <c r="C9" s="8"/>
      <c r="D9" s="8" t="s">
        <v>165</v>
      </c>
      <c r="E9" s="68"/>
      <c r="F9" s="25" t="s">
        <v>146</v>
      </c>
      <c r="G9" s="32">
        <v>713</v>
      </c>
      <c r="H9" s="32">
        <v>696</v>
      </c>
      <c r="I9" s="32">
        <v>705</v>
      </c>
      <c r="J9" s="33">
        <v>1.7062903165608601</v>
      </c>
      <c r="K9" s="34">
        <v>25.4102794820711</v>
      </c>
      <c r="L9" s="32">
        <f t="shared" si="0"/>
        <v>50</v>
      </c>
      <c r="M9" s="34">
        <f t="shared" si="1"/>
        <v>1270.513974103555</v>
      </c>
      <c r="N9" s="35"/>
      <c r="O9" s="12">
        <v>1</v>
      </c>
      <c r="P9" s="55">
        <v>50</v>
      </c>
      <c r="Q9" s="57">
        <f t="shared" si="2"/>
        <v>50</v>
      </c>
      <c r="R9" s="14">
        <v>1</v>
      </c>
      <c r="S9" s="6"/>
      <c r="T9" s="6"/>
      <c r="U9" s="6"/>
      <c r="V9" s="6"/>
      <c r="W9" s="51" t="s">
        <v>27</v>
      </c>
    </row>
    <row r="10" spans="2:23" s="27" customFormat="1" ht="15" customHeight="1">
      <c r="B10" s="8"/>
      <c r="C10" s="8"/>
      <c r="D10" s="8" t="s">
        <v>150</v>
      </c>
      <c r="E10" s="67" t="s">
        <v>161</v>
      </c>
      <c r="F10" s="8" t="s">
        <v>158</v>
      </c>
      <c r="G10" s="28">
        <v>757</v>
      </c>
      <c r="H10" s="28">
        <v>774</v>
      </c>
      <c r="I10" s="28">
        <v>766</v>
      </c>
      <c r="J10" s="29">
        <v>1.5703220483567999</v>
      </c>
      <c r="K10" s="36">
        <v>39.324501096275903</v>
      </c>
      <c r="L10" s="12">
        <f t="shared" si="0"/>
        <v>18.348623853211009</v>
      </c>
      <c r="M10" s="30">
        <f t="shared" si="1"/>
        <v>721.55047883075054</v>
      </c>
      <c r="N10" s="31"/>
      <c r="O10" s="12">
        <v>18.348623853211009</v>
      </c>
      <c r="P10" s="55">
        <v>1</v>
      </c>
      <c r="Q10" s="57">
        <f t="shared" si="2"/>
        <v>18.348623853211009</v>
      </c>
      <c r="R10" s="14">
        <v>1</v>
      </c>
      <c r="S10" s="6"/>
      <c r="T10" s="6"/>
      <c r="U10" s="6"/>
      <c r="V10" s="6"/>
      <c r="W10" s="51" t="s">
        <v>131</v>
      </c>
    </row>
    <row r="11" spans="2:23" s="27" customFormat="1" ht="15" customHeight="1">
      <c r="B11" s="8"/>
      <c r="C11" s="8"/>
      <c r="D11" s="8" t="s">
        <v>150</v>
      </c>
      <c r="E11" s="68"/>
      <c r="F11" s="25" t="s">
        <v>146</v>
      </c>
      <c r="G11" s="32">
        <v>281</v>
      </c>
      <c r="H11" s="32">
        <v>279</v>
      </c>
      <c r="I11" s="32">
        <v>280</v>
      </c>
      <c r="J11" s="33">
        <v>0.50507627227610497</v>
      </c>
      <c r="K11" s="34">
        <v>11.4816193050629</v>
      </c>
      <c r="L11" s="32">
        <f t="shared" si="0"/>
        <v>22.471910112359549</v>
      </c>
      <c r="M11" s="34">
        <f t="shared" si="1"/>
        <v>258.0139169677056</v>
      </c>
      <c r="N11" s="35"/>
      <c r="O11" s="61">
        <v>22.471910112359549</v>
      </c>
      <c r="P11" s="55">
        <v>1</v>
      </c>
      <c r="Q11" s="57">
        <f t="shared" si="2"/>
        <v>22.471910112359549</v>
      </c>
      <c r="R11" s="14">
        <v>1</v>
      </c>
      <c r="S11" s="6"/>
      <c r="T11" s="6"/>
      <c r="U11" s="6"/>
      <c r="V11" s="6"/>
      <c r="W11" s="51" t="s">
        <v>59</v>
      </c>
    </row>
    <row r="12" spans="2:23" s="27" customFormat="1" ht="15" customHeight="1">
      <c r="B12" s="7"/>
      <c r="C12" s="7"/>
      <c r="D12" s="8" t="s">
        <v>165</v>
      </c>
      <c r="E12" s="67" t="s">
        <v>162</v>
      </c>
      <c r="F12" s="8" t="s">
        <v>158</v>
      </c>
      <c r="G12" s="28">
        <v>1186</v>
      </c>
      <c r="H12" s="28">
        <v>1200</v>
      </c>
      <c r="I12" s="28">
        <v>1193</v>
      </c>
      <c r="J12" s="29">
        <v>0.82979840206300604</v>
      </c>
      <c r="K12" s="30">
        <v>46.639970703204902</v>
      </c>
      <c r="L12" s="12">
        <f t="shared" si="0"/>
        <v>72.463768115942031</v>
      </c>
      <c r="M12" s="30">
        <f t="shared" si="1"/>
        <v>3379.7080219713698</v>
      </c>
      <c r="N12" s="31"/>
      <c r="O12" s="61">
        <v>14.492753623188406</v>
      </c>
      <c r="P12" s="55">
        <v>5</v>
      </c>
      <c r="Q12" s="57">
        <f t="shared" si="2"/>
        <v>72.463768115942031</v>
      </c>
      <c r="R12" s="14">
        <v>1</v>
      </c>
      <c r="S12" s="6"/>
      <c r="T12" s="6"/>
      <c r="U12" s="6"/>
      <c r="V12" s="6"/>
      <c r="W12" s="51" t="s">
        <v>123</v>
      </c>
    </row>
    <row r="13" spans="2:23" s="27" customFormat="1" ht="15" customHeight="1">
      <c r="B13" s="8"/>
      <c r="C13" s="8"/>
      <c r="D13" s="8" t="s">
        <v>150</v>
      </c>
      <c r="E13" s="68"/>
      <c r="F13" s="25" t="s">
        <v>146</v>
      </c>
      <c r="G13" s="32">
        <v>2224</v>
      </c>
      <c r="H13" s="32">
        <v>2246</v>
      </c>
      <c r="I13" s="32">
        <v>2235</v>
      </c>
      <c r="J13" s="33">
        <v>0.69603352063105295</v>
      </c>
      <c r="K13" s="30">
        <v>125.859818279584</v>
      </c>
      <c r="L13" s="32">
        <f t="shared" si="0"/>
        <v>11.904761904761905</v>
      </c>
      <c r="M13" s="34">
        <f t="shared" si="1"/>
        <v>1498.3311699950477</v>
      </c>
      <c r="N13" s="35"/>
      <c r="O13" s="61">
        <v>11.904761904761905</v>
      </c>
      <c r="P13" s="55">
        <v>1</v>
      </c>
      <c r="Q13" s="57">
        <f t="shared" si="2"/>
        <v>11.904761904761905</v>
      </c>
      <c r="R13" s="14">
        <v>1</v>
      </c>
      <c r="S13" s="6"/>
      <c r="T13" s="6"/>
      <c r="U13" s="6"/>
      <c r="V13" s="6"/>
      <c r="W13" s="51" t="s">
        <v>124</v>
      </c>
    </row>
    <row r="14" spans="2:23" ht="15" customHeight="1">
      <c r="B14" s="8"/>
      <c r="C14" s="8"/>
      <c r="D14" s="8" t="s">
        <v>164</v>
      </c>
      <c r="E14" s="67" t="s">
        <v>163</v>
      </c>
      <c r="F14" s="8" t="s">
        <v>158</v>
      </c>
      <c r="G14" s="28">
        <v>822</v>
      </c>
      <c r="H14" s="28">
        <v>818</v>
      </c>
      <c r="I14" s="28">
        <v>820</v>
      </c>
      <c r="J14" s="29">
        <v>0.34493013716416898</v>
      </c>
      <c r="K14" s="36">
        <v>26.9235704482033</v>
      </c>
      <c r="L14" s="12">
        <f t="shared" si="0"/>
        <v>5.8139534883720936</v>
      </c>
      <c r="M14" s="30">
        <f t="shared" si="1"/>
        <v>156.5323863267634</v>
      </c>
      <c r="N14" s="31"/>
      <c r="O14" s="61">
        <v>5.8139534883720936</v>
      </c>
      <c r="P14" s="55">
        <v>1</v>
      </c>
      <c r="Q14" s="57">
        <f t="shared" si="2"/>
        <v>5.8139534883720936</v>
      </c>
      <c r="R14" s="14">
        <v>1</v>
      </c>
      <c r="W14" s="51" t="s">
        <v>115</v>
      </c>
    </row>
    <row r="15" spans="2:23" s="27" customFormat="1" ht="15" customHeight="1">
      <c r="B15" s="7"/>
      <c r="C15" s="7"/>
      <c r="D15" s="8" t="s">
        <v>164</v>
      </c>
      <c r="E15" s="68"/>
      <c r="F15" s="25" t="s">
        <v>146</v>
      </c>
      <c r="G15" s="32">
        <v>360</v>
      </c>
      <c r="H15" s="32">
        <v>368</v>
      </c>
      <c r="I15" s="32">
        <v>364</v>
      </c>
      <c r="J15" s="33">
        <v>1.5540808377726301</v>
      </c>
      <c r="K15" s="34">
        <v>9.5364006625887097</v>
      </c>
      <c r="L15" s="32">
        <f t="shared" si="0"/>
        <v>6.7567567567567561</v>
      </c>
      <c r="M15" s="34">
        <f t="shared" si="1"/>
        <v>64.435139612085877</v>
      </c>
      <c r="N15" s="35"/>
      <c r="O15" s="61">
        <v>6.7567567567567561</v>
      </c>
      <c r="P15" s="55">
        <v>1</v>
      </c>
      <c r="Q15" s="57">
        <f t="shared" si="2"/>
        <v>6.7567567567567561</v>
      </c>
      <c r="R15" s="14">
        <v>1</v>
      </c>
      <c r="S15" s="6"/>
      <c r="T15" s="6"/>
      <c r="U15" s="6"/>
      <c r="V15" s="6"/>
      <c r="W15" s="51" t="s">
        <v>116</v>
      </c>
    </row>
    <row r="16" spans="2:23" s="27" customFormat="1" ht="15" customHeight="1">
      <c r="B16" s="8"/>
      <c r="C16" s="8"/>
      <c r="D16" s="8" t="s">
        <v>168</v>
      </c>
      <c r="E16" s="67" t="s">
        <v>166</v>
      </c>
      <c r="F16" s="8" t="s">
        <v>158</v>
      </c>
      <c r="G16" s="28">
        <v>476</v>
      </c>
      <c r="H16" s="28">
        <v>463</v>
      </c>
      <c r="I16" s="28">
        <v>470</v>
      </c>
      <c r="J16" s="29">
        <v>1.95791015025029</v>
      </c>
      <c r="K16" s="36">
        <v>16.140302307641999</v>
      </c>
      <c r="L16" s="12">
        <f t="shared" si="0"/>
        <v>5</v>
      </c>
      <c r="M16" s="30">
        <f t="shared" si="1"/>
        <v>80.701511538209999</v>
      </c>
      <c r="N16" s="31"/>
      <c r="O16" s="12">
        <v>1</v>
      </c>
      <c r="P16" s="55">
        <v>5</v>
      </c>
      <c r="Q16" s="57">
        <f t="shared" si="2"/>
        <v>5</v>
      </c>
      <c r="R16" s="14">
        <v>1</v>
      </c>
      <c r="S16" s="6"/>
      <c r="T16" s="6"/>
      <c r="U16" s="6"/>
      <c r="V16" s="6"/>
      <c r="W16" s="51" t="s">
        <v>111</v>
      </c>
    </row>
    <row r="17" spans="2:24" s="27" customFormat="1" ht="15" customHeight="1">
      <c r="B17" s="8"/>
      <c r="C17" s="8"/>
      <c r="D17" s="8" t="s">
        <v>169</v>
      </c>
      <c r="E17" s="68"/>
      <c r="F17" s="25" t="s">
        <v>146</v>
      </c>
      <c r="G17" s="32">
        <v>1103</v>
      </c>
      <c r="H17" s="32">
        <v>1082</v>
      </c>
      <c r="I17" s="32">
        <v>1093</v>
      </c>
      <c r="J17" s="33">
        <v>1.3591983894661299</v>
      </c>
      <c r="K17" s="34">
        <v>42.113582440329999</v>
      </c>
      <c r="L17" s="32">
        <f t="shared" si="0"/>
        <v>5</v>
      </c>
      <c r="M17" s="34">
        <f t="shared" si="1"/>
        <v>210.56791220164999</v>
      </c>
      <c r="N17" s="35"/>
      <c r="O17" s="12">
        <v>1</v>
      </c>
      <c r="P17" s="55">
        <v>5</v>
      </c>
      <c r="Q17" s="57">
        <f t="shared" si="2"/>
        <v>5</v>
      </c>
      <c r="R17" s="14">
        <v>1</v>
      </c>
      <c r="S17" s="6"/>
      <c r="T17" s="6"/>
      <c r="U17" s="6"/>
      <c r="V17" s="6"/>
      <c r="W17" s="51" t="s">
        <v>112</v>
      </c>
    </row>
    <row r="18" spans="2:24" s="27" customFormat="1" ht="15" customHeight="1">
      <c r="B18" s="25"/>
      <c r="C18" s="25"/>
      <c r="D18" s="54" t="s">
        <v>159</v>
      </c>
      <c r="E18" s="25" t="s">
        <v>160</v>
      </c>
      <c r="F18" s="25" t="s">
        <v>143</v>
      </c>
      <c r="G18" s="32">
        <v>121</v>
      </c>
      <c r="H18" s="32">
        <v>124</v>
      </c>
      <c r="I18" s="32">
        <v>123</v>
      </c>
      <c r="J18" s="26">
        <v>1.7316900763752101</v>
      </c>
      <c r="K18" s="34">
        <v>0.65054346744230496</v>
      </c>
      <c r="L18" s="32">
        <f t="shared" si="0"/>
        <v>1</v>
      </c>
      <c r="M18" s="34" t="str">
        <f t="shared" si="1"/>
        <v>BQL</v>
      </c>
      <c r="N18" s="31"/>
      <c r="O18" s="12">
        <v>1</v>
      </c>
      <c r="P18" s="55">
        <v>1</v>
      </c>
      <c r="Q18" s="57">
        <f t="shared" si="2"/>
        <v>1</v>
      </c>
      <c r="R18" s="14">
        <v>1</v>
      </c>
      <c r="S18" s="6"/>
      <c r="T18" s="6"/>
      <c r="U18" s="6"/>
      <c r="V18" s="6"/>
      <c r="W18" s="51" t="s">
        <v>106</v>
      </c>
      <c r="X18" s="2"/>
    </row>
    <row r="19" spans="2:24" s="27" customFormat="1" ht="15" customHeight="1">
      <c r="B19" s="7" t="s">
        <v>75</v>
      </c>
      <c r="C19" s="7" t="s">
        <v>151</v>
      </c>
      <c r="D19" s="8" t="s">
        <v>147</v>
      </c>
      <c r="E19" s="67" t="s">
        <v>148</v>
      </c>
      <c r="F19" s="8" t="s">
        <v>158</v>
      </c>
      <c r="G19" s="12">
        <v>1625</v>
      </c>
      <c r="H19" s="12">
        <v>1470</v>
      </c>
      <c r="I19" s="12">
        <v>1548</v>
      </c>
      <c r="J19" s="51">
        <v>7.0824911847440903</v>
      </c>
      <c r="K19" s="30">
        <v>74.152495279176804</v>
      </c>
      <c r="L19" s="12">
        <f>Q19</f>
        <v>6.2111801242236018</v>
      </c>
      <c r="M19" s="30">
        <f t="shared" si="1"/>
        <v>460.57450483960741</v>
      </c>
      <c r="N19" s="31"/>
      <c r="O19" s="61">
        <v>6.2111801242236018</v>
      </c>
      <c r="P19" s="55">
        <v>1</v>
      </c>
      <c r="Q19" s="57">
        <f t="shared" si="2"/>
        <v>6.2111801242236018</v>
      </c>
      <c r="R19" s="14">
        <v>1</v>
      </c>
      <c r="S19" s="6"/>
      <c r="T19" s="6"/>
      <c r="U19" s="6"/>
      <c r="V19" s="6"/>
      <c r="W19" s="51" t="s">
        <v>32</v>
      </c>
    </row>
    <row r="20" spans="2:24" s="27" customFormat="1" ht="15" customHeight="1">
      <c r="B20" s="8"/>
      <c r="C20" s="8"/>
      <c r="D20" s="8" t="s">
        <v>147</v>
      </c>
      <c r="E20" s="68"/>
      <c r="F20" s="25" t="s">
        <v>146</v>
      </c>
      <c r="G20" s="32">
        <v>1912</v>
      </c>
      <c r="H20" s="32">
        <v>1938</v>
      </c>
      <c r="I20" s="32">
        <v>1925</v>
      </c>
      <c r="J20" s="33">
        <v>0.95505331484936196</v>
      </c>
      <c r="K20" s="34">
        <v>94.261079483751502</v>
      </c>
      <c r="L20" s="32">
        <f t="shared" si="0"/>
        <v>10.362694300518134</v>
      </c>
      <c r="M20" s="34">
        <f t="shared" si="1"/>
        <v>976.79875112695856</v>
      </c>
      <c r="N20" s="35"/>
      <c r="O20" s="61">
        <v>10.362694300518134</v>
      </c>
      <c r="P20" s="55">
        <v>1</v>
      </c>
      <c r="Q20" s="57">
        <f t="shared" si="2"/>
        <v>10.362694300518134</v>
      </c>
      <c r="R20" s="14">
        <v>1</v>
      </c>
      <c r="S20" s="6"/>
      <c r="T20" s="6"/>
      <c r="U20" s="6"/>
      <c r="V20" s="6"/>
      <c r="W20" s="51" t="s">
        <v>33</v>
      </c>
    </row>
    <row r="21" spans="2:24" s="27" customFormat="1" ht="15" customHeight="1">
      <c r="B21" s="7"/>
      <c r="C21" s="7"/>
      <c r="D21" s="8" t="s">
        <v>147</v>
      </c>
      <c r="E21" s="67" t="s">
        <v>149</v>
      </c>
      <c r="F21" s="8" t="s">
        <v>158</v>
      </c>
      <c r="G21" s="28">
        <v>84</v>
      </c>
      <c r="H21" s="28">
        <v>80</v>
      </c>
      <c r="I21" s="28">
        <v>82</v>
      </c>
      <c r="J21" s="29">
        <v>3.44930137164169</v>
      </c>
      <c r="K21" s="30">
        <v>0.17274913911380599</v>
      </c>
      <c r="L21" s="12">
        <f t="shared" si="0"/>
        <v>1</v>
      </c>
      <c r="M21" s="30" t="str">
        <f t="shared" si="1"/>
        <v>BQL</v>
      </c>
      <c r="N21" s="31"/>
      <c r="O21" s="12">
        <v>1</v>
      </c>
      <c r="P21" s="55">
        <v>1</v>
      </c>
      <c r="Q21" s="57">
        <f t="shared" si="2"/>
        <v>1</v>
      </c>
      <c r="R21" s="14">
        <v>1</v>
      </c>
      <c r="S21" s="6"/>
      <c r="T21" s="6"/>
      <c r="U21" s="6"/>
      <c r="V21" s="6"/>
      <c r="W21" s="51" t="s">
        <v>38</v>
      </c>
    </row>
    <row r="22" spans="2:24" s="27" customFormat="1" ht="15" customHeight="1">
      <c r="B22" s="8"/>
      <c r="C22" s="8"/>
      <c r="D22" s="8" t="s">
        <v>147</v>
      </c>
      <c r="E22" s="68"/>
      <c r="F22" s="25" t="s">
        <v>146</v>
      </c>
      <c r="G22" s="32">
        <v>114</v>
      </c>
      <c r="H22" s="32">
        <v>94</v>
      </c>
      <c r="I22" s="32">
        <v>104</v>
      </c>
      <c r="J22" s="33">
        <v>13.598207330510499</v>
      </c>
      <c r="K22" s="34">
        <v>1.09962071038389</v>
      </c>
      <c r="L22" s="32">
        <f t="shared" si="0"/>
        <v>1</v>
      </c>
      <c r="M22" s="34" t="str">
        <f t="shared" si="1"/>
        <v>BQL</v>
      </c>
      <c r="N22" s="35"/>
      <c r="O22" s="12">
        <v>1</v>
      </c>
      <c r="P22" s="55">
        <v>1</v>
      </c>
      <c r="Q22" s="57">
        <f t="shared" si="2"/>
        <v>1</v>
      </c>
      <c r="R22" s="14">
        <v>1</v>
      </c>
      <c r="S22" s="6"/>
      <c r="T22" s="6"/>
      <c r="U22" s="6"/>
      <c r="V22" s="6"/>
      <c r="W22" s="51" t="s">
        <v>39</v>
      </c>
    </row>
    <row r="23" spans="2:24" s="27" customFormat="1" ht="15" customHeight="1">
      <c r="B23" s="8"/>
      <c r="C23" s="8"/>
      <c r="D23" s="8" t="s">
        <v>150</v>
      </c>
      <c r="E23" s="67" t="s">
        <v>161</v>
      </c>
      <c r="F23" s="8" t="s">
        <v>158</v>
      </c>
      <c r="G23" s="28">
        <v>76</v>
      </c>
      <c r="H23" s="28">
        <v>72</v>
      </c>
      <c r="I23" s="28">
        <v>74</v>
      </c>
      <c r="J23" s="29">
        <v>3.8221988172245802</v>
      </c>
      <c r="K23" s="36" t="s">
        <v>143</v>
      </c>
      <c r="L23" s="12">
        <f t="shared" si="0"/>
        <v>26.666666666666668</v>
      </c>
      <c r="M23" s="30" t="str">
        <f t="shared" si="1"/>
        <v>BQL</v>
      </c>
      <c r="N23" s="31"/>
      <c r="O23" s="12">
        <v>26.666666666666668</v>
      </c>
      <c r="P23" s="55">
        <v>1</v>
      </c>
      <c r="Q23" s="57">
        <f t="shared" si="2"/>
        <v>26.666666666666668</v>
      </c>
      <c r="R23" s="14">
        <v>1</v>
      </c>
      <c r="S23" s="6"/>
      <c r="T23" s="6"/>
      <c r="U23" s="6"/>
      <c r="V23" s="6"/>
      <c r="W23" s="51" t="s">
        <v>60</v>
      </c>
    </row>
    <row r="24" spans="2:24" s="27" customFormat="1" ht="15" customHeight="1">
      <c r="B24" s="8"/>
      <c r="C24" s="8"/>
      <c r="D24" s="8" t="s">
        <v>150</v>
      </c>
      <c r="E24" s="68"/>
      <c r="F24" s="25" t="s">
        <v>146</v>
      </c>
      <c r="G24" s="32">
        <v>75</v>
      </c>
      <c r="H24" s="32">
        <v>75</v>
      </c>
      <c r="I24" s="32">
        <v>75</v>
      </c>
      <c r="J24" s="33">
        <v>0</v>
      </c>
      <c r="K24" s="34" t="s">
        <v>143</v>
      </c>
      <c r="L24" s="32">
        <f t="shared" si="0"/>
        <v>32.258064516129032</v>
      </c>
      <c r="M24" s="34" t="str">
        <f t="shared" si="1"/>
        <v>BQL</v>
      </c>
      <c r="N24" s="35"/>
      <c r="O24" s="61">
        <v>32.258064516129032</v>
      </c>
      <c r="P24" s="55">
        <v>1</v>
      </c>
      <c r="Q24" s="57">
        <f t="shared" si="2"/>
        <v>32.258064516129032</v>
      </c>
      <c r="R24" s="14">
        <v>1</v>
      </c>
      <c r="S24" s="6"/>
      <c r="T24" s="6"/>
      <c r="U24" s="6"/>
      <c r="V24" s="6"/>
      <c r="W24" s="51" t="s">
        <v>61</v>
      </c>
    </row>
    <row r="25" spans="2:24" s="27" customFormat="1" ht="15" customHeight="1">
      <c r="B25" s="7"/>
      <c r="C25" s="7"/>
      <c r="D25" s="8" t="s">
        <v>150</v>
      </c>
      <c r="E25" s="67" t="s">
        <v>162</v>
      </c>
      <c r="F25" s="8" t="s">
        <v>158</v>
      </c>
      <c r="G25" s="28">
        <v>2014</v>
      </c>
      <c r="H25" s="28">
        <v>2013</v>
      </c>
      <c r="I25" s="28">
        <v>2014</v>
      </c>
      <c r="J25" s="29">
        <v>3.5118290597792201E-2</v>
      </c>
      <c r="K25" s="30">
        <v>112.549524922196</v>
      </c>
      <c r="L25" s="12">
        <f t="shared" si="0"/>
        <v>12.820512820512821</v>
      </c>
      <c r="M25" s="30">
        <f t="shared" si="1"/>
        <v>1442.9426272076412</v>
      </c>
      <c r="N25" s="31"/>
      <c r="O25" s="61">
        <v>12.820512820512821</v>
      </c>
      <c r="P25" s="55">
        <v>1</v>
      </c>
      <c r="Q25" s="57">
        <f t="shared" si="2"/>
        <v>12.820512820512821</v>
      </c>
      <c r="R25" s="14">
        <v>1</v>
      </c>
      <c r="S25" s="6"/>
      <c r="T25" s="6"/>
      <c r="U25" s="6"/>
      <c r="V25" s="6"/>
      <c r="W25" s="51" t="s">
        <v>132</v>
      </c>
    </row>
    <row r="26" spans="2:24" s="27" customFormat="1" ht="15" customHeight="1">
      <c r="B26" s="8"/>
      <c r="C26" s="8"/>
      <c r="D26" s="8" t="s">
        <v>150</v>
      </c>
      <c r="E26" s="68"/>
      <c r="F26" s="25" t="s">
        <v>146</v>
      </c>
      <c r="G26" s="32">
        <v>1457</v>
      </c>
      <c r="H26" s="32">
        <v>1488</v>
      </c>
      <c r="I26" s="32">
        <v>1473</v>
      </c>
      <c r="J26" s="33">
        <v>1.48864585512957</v>
      </c>
      <c r="K26" s="30">
        <v>80.456149069795003</v>
      </c>
      <c r="L26" s="32">
        <f t="shared" si="0"/>
        <v>8.695652173913043</v>
      </c>
      <c r="M26" s="34">
        <f t="shared" si="1"/>
        <v>699.61868756343472</v>
      </c>
      <c r="N26" s="35"/>
      <c r="O26" s="61">
        <v>8.695652173913043</v>
      </c>
      <c r="P26" s="55">
        <v>1</v>
      </c>
      <c r="Q26" s="57">
        <f t="shared" si="2"/>
        <v>8.695652173913043</v>
      </c>
      <c r="R26" s="14">
        <v>1</v>
      </c>
      <c r="S26" s="6"/>
      <c r="T26" s="6"/>
      <c r="U26" s="6"/>
      <c r="V26" s="6"/>
      <c r="W26" s="51" t="s">
        <v>133</v>
      </c>
    </row>
    <row r="27" spans="2:24" ht="15" customHeight="1">
      <c r="B27" s="8"/>
      <c r="C27" s="8"/>
      <c r="D27" s="8" t="s">
        <v>164</v>
      </c>
      <c r="E27" s="67" t="s">
        <v>163</v>
      </c>
      <c r="F27" s="8" t="s">
        <v>158</v>
      </c>
      <c r="G27" s="28">
        <v>321</v>
      </c>
      <c r="H27" s="28">
        <v>327</v>
      </c>
      <c r="I27" s="28">
        <v>324</v>
      </c>
      <c r="J27" s="29">
        <v>1.30945700219731</v>
      </c>
      <c r="K27" s="36">
        <v>8.0693392836648901</v>
      </c>
      <c r="L27" s="12">
        <f t="shared" si="0"/>
        <v>5.7142857142857144</v>
      </c>
      <c r="M27" s="30">
        <f t="shared" si="1"/>
        <v>46.110510192370803</v>
      </c>
      <c r="N27" s="31"/>
      <c r="O27" s="61">
        <v>5.7142857142857144</v>
      </c>
      <c r="P27" s="55">
        <v>1</v>
      </c>
      <c r="Q27" s="57">
        <f t="shared" si="2"/>
        <v>5.7142857142857144</v>
      </c>
      <c r="R27" s="14">
        <v>1</v>
      </c>
      <c r="W27" s="51" t="s">
        <v>121</v>
      </c>
    </row>
    <row r="28" spans="2:24" s="27" customFormat="1" ht="15" customHeight="1">
      <c r="B28" s="7"/>
      <c r="C28" s="7"/>
      <c r="D28" s="8" t="s">
        <v>164</v>
      </c>
      <c r="E28" s="68"/>
      <c r="F28" s="25" t="s">
        <v>146</v>
      </c>
      <c r="G28" s="32">
        <v>77</v>
      </c>
      <c r="H28" s="32">
        <v>85</v>
      </c>
      <c r="I28" s="32">
        <v>81</v>
      </c>
      <c r="J28" s="33">
        <v>6.9837706783856497</v>
      </c>
      <c r="K28" s="34" t="s">
        <v>143</v>
      </c>
      <c r="L28" s="32">
        <f t="shared" si="0"/>
        <v>6.9686411149825789</v>
      </c>
      <c r="M28" s="34" t="str">
        <f t="shared" si="1"/>
        <v>BQL</v>
      </c>
      <c r="N28" s="35"/>
      <c r="O28" s="61">
        <v>6.9686411149825789</v>
      </c>
      <c r="P28" s="55">
        <v>1</v>
      </c>
      <c r="Q28" s="57">
        <f t="shared" si="2"/>
        <v>6.9686411149825789</v>
      </c>
      <c r="R28" s="14">
        <v>1</v>
      </c>
      <c r="S28" s="6"/>
      <c r="T28" s="6"/>
      <c r="U28" s="6"/>
      <c r="V28" s="6"/>
      <c r="W28" s="51" t="s">
        <v>122</v>
      </c>
    </row>
    <row r="29" spans="2:24" s="27" customFormat="1" ht="15" customHeight="1">
      <c r="B29" s="8"/>
      <c r="C29" s="8"/>
      <c r="D29" s="8" t="s">
        <v>157</v>
      </c>
      <c r="E29" s="67" t="s">
        <v>166</v>
      </c>
      <c r="F29" s="8" t="s">
        <v>158</v>
      </c>
      <c r="G29" s="28">
        <v>168</v>
      </c>
      <c r="H29" s="28">
        <v>167</v>
      </c>
      <c r="I29" s="28">
        <v>168</v>
      </c>
      <c r="J29" s="29">
        <v>0.42215330220092301</v>
      </c>
      <c r="K29" s="36">
        <v>2.4731461389096498</v>
      </c>
      <c r="L29" s="12">
        <f t="shared" si="0"/>
        <v>1</v>
      </c>
      <c r="M29" s="30" t="str">
        <f t="shared" si="1"/>
        <v>BQL</v>
      </c>
      <c r="N29" s="31"/>
      <c r="O29" s="12">
        <v>1</v>
      </c>
      <c r="P29" s="55">
        <v>1</v>
      </c>
      <c r="Q29" s="57">
        <f t="shared" si="2"/>
        <v>1</v>
      </c>
      <c r="R29" s="14">
        <v>1</v>
      </c>
      <c r="S29" s="6"/>
      <c r="T29" s="6"/>
      <c r="U29" s="6"/>
      <c r="V29" s="6"/>
      <c r="W29" s="51" t="s">
        <v>155</v>
      </c>
    </row>
    <row r="30" spans="2:24" s="27" customFormat="1" ht="15" customHeight="1">
      <c r="B30" s="8"/>
      <c r="C30" s="8"/>
      <c r="D30" s="8" t="s">
        <v>159</v>
      </c>
      <c r="E30" s="68"/>
      <c r="F30" s="25" t="s">
        <v>146</v>
      </c>
      <c r="G30" s="32">
        <v>161</v>
      </c>
      <c r="H30" s="32">
        <v>160</v>
      </c>
      <c r="I30" s="32">
        <v>161</v>
      </c>
      <c r="J30" s="33">
        <v>0.44056497270189798</v>
      </c>
      <c r="K30" s="34">
        <v>2.1842047814102701</v>
      </c>
      <c r="L30" s="32">
        <f t="shared" si="0"/>
        <v>1</v>
      </c>
      <c r="M30" s="34" t="str">
        <f t="shared" si="1"/>
        <v>BQL</v>
      </c>
      <c r="N30" s="35"/>
      <c r="O30" s="12">
        <v>1</v>
      </c>
      <c r="P30" s="55">
        <v>1</v>
      </c>
      <c r="Q30" s="57">
        <f t="shared" si="2"/>
        <v>1</v>
      </c>
      <c r="R30" s="14">
        <v>1</v>
      </c>
      <c r="S30" s="6"/>
      <c r="T30" s="6"/>
      <c r="U30" s="6"/>
      <c r="V30" s="6"/>
      <c r="W30" s="51" t="s">
        <v>112</v>
      </c>
    </row>
    <row r="31" spans="2:24" s="27" customFormat="1" ht="15" customHeight="1">
      <c r="B31" s="25"/>
      <c r="C31" s="25"/>
      <c r="D31" s="54" t="s">
        <v>159</v>
      </c>
      <c r="E31" s="25" t="s">
        <v>160</v>
      </c>
      <c r="F31" s="25" t="s">
        <v>143</v>
      </c>
      <c r="G31" s="32">
        <v>100</v>
      </c>
      <c r="H31" s="32">
        <v>114</v>
      </c>
      <c r="I31" s="32">
        <v>107</v>
      </c>
      <c r="J31" s="26">
        <v>9.2518644267398695</v>
      </c>
      <c r="K31" s="34" t="s">
        <v>143</v>
      </c>
      <c r="L31" s="32">
        <f t="shared" si="0"/>
        <v>1</v>
      </c>
      <c r="M31" s="34" t="str">
        <f t="shared" si="1"/>
        <v>BQL</v>
      </c>
      <c r="N31" s="31"/>
      <c r="O31" s="12">
        <v>1</v>
      </c>
      <c r="P31" s="55">
        <v>1</v>
      </c>
      <c r="Q31" s="57">
        <f t="shared" si="2"/>
        <v>1</v>
      </c>
      <c r="R31" s="14">
        <v>1</v>
      </c>
      <c r="S31" s="6"/>
      <c r="T31" s="6"/>
      <c r="U31" s="6"/>
      <c r="V31" s="6"/>
      <c r="W31" s="51" t="s">
        <v>156</v>
      </c>
      <c r="X31" s="2"/>
    </row>
    <row r="32" spans="2:24" s="27" customFormat="1" ht="15" customHeight="1">
      <c r="B32" s="7" t="s">
        <v>76</v>
      </c>
      <c r="C32" s="7" t="s">
        <v>151</v>
      </c>
      <c r="D32" s="8" t="s">
        <v>147</v>
      </c>
      <c r="E32" s="67" t="s">
        <v>148</v>
      </c>
      <c r="F32" s="8" t="s">
        <v>158</v>
      </c>
      <c r="G32" s="12">
        <v>77</v>
      </c>
      <c r="H32" s="12">
        <v>75</v>
      </c>
      <c r="I32" s="12">
        <v>76</v>
      </c>
      <c r="J32" s="51">
        <v>1.8608073189119601</v>
      </c>
      <c r="K32" s="30" t="s">
        <v>143</v>
      </c>
      <c r="L32" s="12">
        <f>Q32</f>
        <v>7.4906367041198498</v>
      </c>
      <c r="M32" s="30" t="str">
        <f t="shared" si="1"/>
        <v>BQL</v>
      </c>
      <c r="N32" s="31"/>
      <c r="O32" s="61">
        <v>7.4906367041198498</v>
      </c>
      <c r="P32" s="55">
        <v>1</v>
      </c>
      <c r="Q32" s="57">
        <f t="shared" si="2"/>
        <v>7.4906367041198498</v>
      </c>
      <c r="R32" s="14">
        <v>1</v>
      </c>
      <c r="S32" s="6"/>
      <c r="T32" s="6"/>
      <c r="U32" s="6"/>
      <c r="V32" s="6"/>
      <c r="W32" s="51" t="s">
        <v>44</v>
      </c>
    </row>
    <row r="33" spans="1:25" s="27" customFormat="1" ht="15" customHeight="1">
      <c r="B33" s="8"/>
      <c r="C33" s="8"/>
      <c r="D33" s="8" t="s">
        <v>147</v>
      </c>
      <c r="E33" s="68"/>
      <c r="F33" s="25" t="s">
        <v>146</v>
      </c>
      <c r="G33" s="32">
        <v>75</v>
      </c>
      <c r="H33" s="32">
        <v>76</v>
      </c>
      <c r="I33" s="32">
        <v>76</v>
      </c>
      <c r="J33" s="33">
        <v>0.93656527309476501</v>
      </c>
      <c r="K33" s="34" t="s">
        <v>143</v>
      </c>
      <c r="L33" s="32">
        <f t="shared" si="0"/>
        <v>17.543859649122805</v>
      </c>
      <c r="M33" s="34" t="str">
        <f t="shared" si="1"/>
        <v>BQL</v>
      </c>
      <c r="N33" s="35"/>
      <c r="O33" s="61">
        <v>17.543859649122805</v>
      </c>
      <c r="P33" s="55">
        <v>1</v>
      </c>
      <c r="Q33" s="57">
        <f t="shared" si="2"/>
        <v>17.543859649122805</v>
      </c>
      <c r="R33" s="14">
        <v>1</v>
      </c>
      <c r="S33" s="6"/>
      <c r="T33" s="6"/>
      <c r="U33" s="6"/>
      <c r="V33" s="6"/>
      <c r="W33" s="51" t="s">
        <v>45</v>
      </c>
    </row>
    <row r="34" spans="1:25" s="27" customFormat="1" ht="15" customHeight="1">
      <c r="B34" s="7"/>
      <c r="C34" s="7"/>
      <c r="D34" s="8" t="s">
        <v>147</v>
      </c>
      <c r="E34" s="67" t="s">
        <v>149</v>
      </c>
      <c r="F34" s="8" t="s">
        <v>158</v>
      </c>
      <c r="G34" s="28">
        <v>96</v>
      </c>
      <c r="H34" s="28">
        <v>92</v>
      </c>
      <c r="I34" s="28">
        <v>94</v>
      </c>
      <c r="J34" s="29">
        <v>3.0089650263257299</v>
      </c>
      <c r="K34" s="30">
        <v>0.66713717212555301</v>
      </c>
      <c r="L34" s="12">
        <f t="shared" si="0"/>
        <v>1</v>
      </c>
      <c r="M34" s="30" t="str">
        <f t="shared" si="1"/>
        <v>BQL</v>
      </c>
      <c r="N34" s="31"/>
      <c r="O34" s="12">
        <v>1</v>
      </c>
      <c r="P34" s="55">
        <v>1</v>
      </c>
      <c r="Q34" s="57">
        <f t="shared" si="2"/>
        <v>1</v>
      </c>
      <c r="R34" s="14">
        <v>1</v>
      </c>
      <c r="S34" s="6"/>
      <c r="T34" s="6"/>
      <c r="U34" s="6"/>
      <c r="V34" s="6"/>
      <c r="W34" s="51" t="s">
        <v>50</v>
      </c>
    </row>
    <row r="35" spans="1:25" s="27" customFormat="1" ht="15" customHeight="1">
      <c r="B35" s="8"/>
      <c r="C35" s="8"/>
      <c r="D35" s="8" t="s">
        <v>147</v>
      </c>
      <c r="E35" s="68"/>
      <c r="F35" s="25" t="s">
        <v>146</v>
      </c>
      <c r="G35" s="32">
        <v>87</v>
      </c>
      <c r="H35" s="32">
        <v>90</v>
      </c>
      <c r="I35" s="32">
        <v>89</v>
      </c>
      <c r="J35" s="33">
        <v>2.3969721396154098</v>
      </c>
      <c r="K35" s="34">
        <v>0.43655224218914901</v>
      </c>
      <c r="L35" s="32">
        <f t="shared" si="0"/>
        <v>1</v>
      </c>
      <c r="M35" s="34" t="str">
        <f t="shared" si="1"/>
        <v>BQL</v>
      </c>
      <c r="N35" s="35"/>
      <c r="O35" s="12">
        <v>1</v>
      </c>
      <c r="P35" s="55">
        <v>1</v>
      </c>
      <c r="Q35" s="57">
        <f t="shared" si="2"/>
        <v>1</v>
      </c>
      <c r="R35" s="14">
        <v>1</v>
      </c>
      <c r="S35" s="6"/>
      <c r="T35" s="6"/>
      <c r="U35" s="6"/>
      <c r="V35" s="6"/>
      <c r="W35" s="51" t="s">
        <v>51</v>
      </c>
    </row>
    <row r="36" spans="1:25" s="27" customFormat="1" ht="15" customHeight="1">
      <c r="B36" s="8"/>
      <c r="C36" s="8"/>
      <c r="D36" s="8" t="s">
        <v>150</v>
      </c>
      <c r="E36" s="67" t="s">
        <v>161</v>
      </c>
      <c r="F36" s="8" t="s">
        <v>158</v>
      </c>
      <c r="G36" s="28">
        <v>72</v>
      </c>
      <c r="H36" s="28">
        <v>68</v>
      </c>
      <c r="I36" s="28">
        <v>70</v>
      </c>
      <c r="J36" s="29">
        <v>4.0406101782088397</v>
      </c>
      <c r="K36" s="36" t="s">
        <v>143</v>
      </c>
      <c r="L36" s="12">
        <f t="shared" si="0"/>
        <v>15.267175572519083</v>
      </c>
      <c r="M36" s="30" t="str">
        <f t="shared" si="1"/>
        <v>BQL</v>
      </c>
      <c r="N36" s="31"/>
      <c r="O36" s="12">
        <v>15.267175572519083</v>
      </c>
      <c r="P36" s="55">
        <v>1</v>
      </c>
      <c r="Q36" s="57">
        <f t="shared" si="2"/>
        <v>15.267175572519083</v>
      </c>
      <c r="R36" s="14">
        <v>1</v>
      </c>
      <c r="S36" s="6"/>
      <c r="T36" s="6"/>
      <c r="U36" s="6"/>
      <c r="V36" s="6"/>
      <c r="W36" s="51" t="s">
        <v>62</v>
      </c>
    </row>
    <row r="37" spans="1:25" s="27" customFormat="1" ht="15" customHeight="1">
      <c r="B37" s="8"/>
      <c r="C37" s="8"/>
      <c r="D37" s="8" t="s">
        <v>150</v>
      </c>
      <c r="E37" s="68"/>
      <c r="F37" s="25" t="s">
        <v>146</v>
      </c>
      <c r="G37" s="32">
        <v>73</v>
      </c>
      <c r="H37" s="32">
        <v>80</v>
      </c>
      <c r="I37" s="32">
        <v>77</v>
      </c>
      <c r="J37" s="33">
        <v>6.4702581285043497</v>
      </c>
      <c r="K37" s="34" t="s">
        <v>143</v>
      </c>
      <c r="L37" s="32">
        <f t="shared" si="0"/>
        <v>18.867924528301888</v>
      </c>
      <c r="M37" s="34" t="str">
        <f t="shared" si="1"/>
        <v>BQL</v>
      </c>
      <c r="N37" s="35"/>
      <c r="O37" s="61">
        <v>18.867924528301888</v>
      </c>
      <c r="P37" s="55">
        <v>1</v>
      </c>
      <c r="Q37" s="57">
        <f t="shared" si="2"/>
        <v>18.867924528301888</v>
      </c>
      <c r="R37" s="14">
        <v>1</v>
      </c>
      <c r="S37" s="6"/>
      <c r="T37" s="6"/>
      <c r="U37" s="6"/>
      <c r="V37" s="6"/>
      <c r="W37" s="51" t="s">
        <v>63</v>
      </c>
    </row>
    <row r="38" spans="1:25" s="27" customFormat="1" ht="15" customHeight="1">
      <c r="B38" s="7"/>
      <c r="C38" s="7"/>
      <c r="D38" s="8" t="s">
        <v>150</v>
      </c>
      <c r="E38" s="67" t="s">
        <v>162</v>
      </c>
      <c r="F38" s="8" t="s">
        <v>158</v>
      </c>
      <c r="G38" s="28">
        <v>71</v>
      </c>
      <c r="H38" s="28">
        <v>67</v>
      </c>
      <c r="I38" s="28">
        <v>69</v>
      </c>
      <c r="J38" s="29">
        <v>4.09916974600897</v>
      </c>
      <c r="K38" s="30" t="s">
        <v>143</v>
      </c>
      <c r="L38" s="12">
        <f t="shared" si="0"/>
        <v>12.820512820512821</v>
      </c>
      <c r="M38" s="30" t="str">
        <f t="shared" si="1"/>
        <v>BQL</v>
      </c>
      <c r="N38" s="31"/>
      <c r="O38" s="61">
        <v>12.820512820512821</v>
      </c>
      <c r="P38" s="55">
        <v>1</v>
      </c>
      <c r="Q38" s="57">
        <f t="shared" si="2"/>
        <v>12.820512820512821</v>
      </c>
      <c r="R38" s="14">
        <v>1</v>
      </c>
      <c r="S38" s="6"/>
      <c r="T38" s="6"/>
      <c r="U38" s="6"/>
      <c r="V38" s="6"/>
      <c r="W38" s="51" t="s">
        <v>139</v>
      </c>
    </row>
    <row r="39" spans="1:25" s="27" customFormat="1" ht="15" customHeight="1">
      <c r="B39" s="8"/>
      <c r="C39" s="8"/>
      <c r="D39" s="8" t="s">
        <v>150</v>
      </c>
      <c r="E39" s="68"/>
      <c r="F39" s="25" t="s">
        <v>146</v>
      </c>
      <c r="G39" s="32">
        <v>69</v>
      </c>
      <c r="H39" s="32">
        <v>70</v>
      </c>
      <c r="I39" s="32">
        <v>70</v>
      </c>
      <c r="J39" s="33">
        <v>1.01741982904539</v>
      </c>
      <c r="K39" s="30" t="s">
        <v>143</v>
      </c>
      <c r="L39" s="32">
        <f t="shared" si="0"/>
        <v>13.071895424836603</v>
      </c>
      <c r="M39" s="34" t="str">
        <f t="shared" si="1"/>
        <v>BQL</v>
      </c>
      <c r="N39" s="35"/>
      <c r="O39" s="61">
        <v>13.071895424836603</v>
      </c>
      <c r="P39" s="55">
        <v>1</v>
      </c>
      <c r="Q39" s="57">
        <f t="shared" si="2"/>
        <v>13.071895424836603</v>
      </c>
      <c r="R39" s="14">
        <v>1</v>
      </c>
      <c r="S39" s="6"/>
      <c r="T39" s="6"/>
      <c r="U39" s="6"/>
      <c r="V39" s="6"/>
      <c r="W39" s="51" t="s">
        <v>140</v>
      </c>
    </row>
    <row r="40" spans="1:25" ht="15" customHeight="1">
      <c r="B40" s="8"/>
      <c r="C40" s="8"/>
      <c r="D40" s="8" t="s">
        <v>164</v>
      </c>
      <c r="E40" s="67" t="s">
        <v>163</v>
      </c>
      <c r="F40" s="8" t="s">
        <v>158</v>
      </c>
      <c r="G40" s="28">
        <v>78</v>
      </c>
      <c r="H40" s="28">
        <v>79</v>
      </c>
      <c r="I40" s="28">
        <v>79</v>
      </c>
      <c r="J40" s="29">
        <v>0.90077296966439102</v>
      </c>
      <c r="K40" s="36" t="s">
        <v>143</v>
      </c>
      <c r="L40" s="12">
        <f t="shared" si="0"/>
        <v>3.5335689045936398</v>
      </c>
      <c r="M40" s="30" t="str">
        <f t="shared" si="1"/>
        <v>BQL</v>
      </c>
      <c r="N40" s="31"/>
      <c r="O40" s="61">
        <v>3.5335689045936398</v>
      </c>
      <c r="P40" s="55">
        <v>1</v>
      </c>
      <c r="Q40" s="57">
        <f t="shared" si="2"/>
        <v>3.5335689045936398</v>
      </c>
      <c r="R40" s="14">
        <v>1</v>
      </c>
      <c r="W40" s="51" t="s">
        <v>129</v>
      </c>
    </row>
    <row r="41" spans="1:25" s="27" customFormat="1" ht="15" customHeight="1">
      <c r="B41" s="7"/>
      <c r="C41" s="7"/>
      <c r="D41" s="8" t="s">
        <v>164</v>
      </c>
      <c r="E41" s="68"/>
      <c r="F41" s="25" t="s">
        <v>146</v>
      </c>
      <c r="G41" s="32">
        <v>88</v>
      </c>
      <c r="H41" s="32">
        <v>84</v>
      </c>
      <c r="I41" s="32">
        <v>86</v>
      </c>
      <c r="J41" s="33">
        <v>3.2888687497048701</v>
      </c>
      <c r="K41" s="34" t="s">
        <v>143</v>
      </c>
      <c r="L41" s="32">
        <f t="shared" si="0"/>
        <v>6.25</v>
      </c>
      <c r="M41" s="34" t="str">
        <f t="shared" si="1"/>
        <v>BQL</v>
      </c>
      <c r="N41" s="35"/>
      <c r="O41" s="61">
        <v>6.25</v>
      </c>
      <c r="P41" s="55">
        <v>1</v>
      </c>
      <c r="Q41" s="57">
        <f t="shared" si="2"/>
        <v>6.25</v>
      </c>
      <c r="R41" s="14">
        <v>1</v>
      </c>
      <c r="S41" s="6"/>
      <c r="T41" s="6"/>
      <c r="U41" s="6"/>
      <c r="V41" s="6"/>
      <c r="W41" s="51" t="s">
        <v>130</v>
      </c>
    </row>
    <row r="42" spans="1:25" s="27" customFormat="1" ht="15" customHeight="1">
      <c r="B42" s="8"/>
      <c r="C42" s="8"/>
      <c r="D42" s="8" t="s">
        <v>157</v>
      </c>
      <c r="E42" s="67" t="s">
        <v>166</v>
      </c>
      <c r="F42" s="8" t="s">
        <v>158</v>
      </c>
      <c r="G42" s="28">
        <v>158</v>
      </c>
      <c r="H42" s="28">
        <v>181</v>
      </c>
      <c r="I42" s="28">
        <v>170</v>
      </c>
      <c r="J42" s="29">
        <v>9.5949592727378104</v>
      </c>
      <c r="K42" s="36">
        <v>2.5577708602530098</v>
      </c>
      <c r="L42" s="12">
        <f t="shared" si="0"/>
        <v>1</v>
      </c>
      <c r="M42" s="30" t="str">
        <f t="shared" si="1"/>
        <v>BQL</v>
      </c>
      <c r="N42" s="31"/>
      <c r="O42" s="12">
        <v>1</v>
      </c>
      <c r="P42" s="55">
        <v>1</v>
      </c>
      <c r="Q42" s="57">
        <f t="shared" si="2"/>
        <v>1</v>
      </c>
      <c r="R42" s="14">
        <v>1</v>
      </c>
      <c r="S42" s="6"/>
      <c r="T42" s="6"/>
      <c r="U42" s="6"/>
      <c r="V42" s="6"/>
      <c r="W42" s="51" t="s">
        <v>125</v>
      </c>
    </row>
    <row r="43" spans="1:25" s="27" customFormat="1" ht="15" customHeight="1">
      <c r="B43" s="8"/>
      <c r="C43" s="8"/>
      <c r="D43" s="8" t="s">
        <v>159</v>
      </c>
      <c r="E43" s="68"/>
      <c r="F43" s="25" t="s">
        <v>146</v>
      </c>
      <c r="G43" s="32">
        <v>177</v>
      </c>
      <c r="H43" s="32">
        <v>170</v>
      </c>
      <c r="I43" s="32">
        <v>174</v>
      </c>
      <c r="J43" s="33">
        <v>2.8528803851906801</v>
      </c>
      <c r="K43" s="34">
        <v>2.72206921763118</v>
      </c>
      <c r="L43" s="32">
        <f t="shared" si="0"/>
        <v>1</v>
      </c>
      <c r="M43" s="34" t="str">
        <f t="shared" si="1"/>
        <v>BQL</v>
      </c>
      <c r="N43" s="35"/>
      <c r="O43" s="12">
        <v>1</v>
      </c>
      <c r="P43" s="55">
        <v>1</v>
      </c>
      <c r="Q43" s="57">
        <f t="shared" si="2"/>
        <v>1</v>
      </c>
      <c r="R43" s="14">
        <v>1</v>
      </c>
      <c r="S43" s="6"/>
      <c r="T43" s="6"/>
      <c r="U43" s="6"/>
      <c r="V43" s="6"/>
      <c r="W43" s="51" t="s">
        <v>126</v>
      </c>
    </row>
    <row r="44" spans="1:25" s="27" customFormat="1" ht="15" customHeight="1">
      <c r="B44" s="25"/>
      <c r="C44" s="25"/>
      <c r="D44" s="54" t="s">
        <v>159</v>
      </c>
      <c r="E44" s="66" t="s">
        <v>160</v>
      </c>
      <c r="F44" s="25" t="s">
        <v>143</v>
      </c>
      <c r="G44" s="32">
        <v>116</v>
      </c>
      <c r="H44" s="32">
        <v>120</v>
      </c>
      <c r="I44" s="32">
        <v>118</v>
      </c>
      <c r="J44" s="26">
        <v>2.3969721396154098</v>
      </c>
      <c r="K44" s="34">
        <v>0.47538050808994797</v>
      </c>
      <c r="L44" s="32">
        <f t="shared" si="0"/>
        <v>1</v>
      </c>
      <c r="M44" s="34" t="str">
        <f t="shared" si="1"/>
        <v>BQL</v>
      </c>
      <c r="N44" s="31"/>
      <c r="O44" s="12">
        <v>1</v>
      </c>
      <c r="P44" s="55">
        <v>1</v>
      </c>
      <c r="Q44" s="57">
        <f t="shared" si="2"/>
        <v>1</v>
      </c>
      <c r="R44" s="14">
        <v>1</v>
      </c>
      <c r="S44" s="6"/>
      <c r="T44" s="6"/>
      <c r="U44" s="6"/>
      <c r="V44" s="6"/>
      <c r="W44" s="51" t="s">
        <v>113</v>
      </c>
      <c r="X44" s="2"/>
    </row>
    <row r="45" spans="1:25" s="27" customFormat="1" ht="15" customHeight="1">
      <c r="B45" s="37" t="s">
        <v>56</v>
      </c>
      <c r="C45" s="37"/>
      <c r="D45" s="8"/>
      <c r="E45" s="37"/>
      <c r="F45" s="37"/>
      <c r="G45" s="37"/>
      <c r="H45" s="37"/>
      <c r="I45" s="37"/>
      <c r="J45" s="38"/>
      <c r="K45" s="46"/>
      <c r="L45" s="37"/>
      <c r="M45" s="39"/>
      <c r="N45" s="37"/>
      <c r="O45" s="12"/>
      <c r="P45" s="62"/>
      <c r="Q45" s="13"/>
      <c r="R45" s="14"/>
      <c r="S45" s="6"/>
      <c r="T45" s="6"/>
      <c r="U45" s="6"/>
      <c r="V45" s="6"/>
      <c r="W45" s="40"/>
    </row>
    <row r="46" spans="1:25" s="27" customFormat="1" ht="15" customHeight="1">
      <c r="B46" s="41" t="s">
        <v>57</v>
      </c>
      <c r="C46" s="41"/>
      <c r="D46" s="8"/>
      <c r="E46" s="41"/>
      <c r="F46" s="41"/>
      <c r="G46" s="41"/>
      <c r="H46" s="41"/>
      <c r="I46" s="41"/>
      <c r="J46" s="21"/>
      <c r="K46" s="43"/>
      <c r="L46" s="42"/>
      <c r="M46" s="43"/>
      <c r="N46" s="43"/>
      <c r="O46" s="12"/>
      <c r="P46" s="62"/>
      <c r="Q46" s="13"/>
      <c r="R46" s="14"/>
      <c r="S46" s="6"/>
      <c r="T46" s="6"/>
      <c r="U46" s="6"/>
      <c r="V46" s="6"/>
      <c r="W46" s="40"/>
    </row>
    <row r="47" spans="1:25" ht="15" customHeight="1">
      <c r="B47" s="20" t="s">
        <v>58</v>
      </c>
      <c r="C47" s="20"/>
      <c r="E47" s="20"/>
      <c r="F47" s="20"/>
      <c r="G47" s="20"/>
      <c r="H47" s="20"/>
      <c r="I47" s="20"/>
      <c r="J47" s="21"/>
      <c r="K47" s="43"/>
      <c r="L47" s="22"/>
      <c r="P47" s="62"/>
      <c r="W47" s="40"/>
    </row>
    <row r="48" spans="1:25" s="10" customFormat="1" ht="15" customHeight="1">
      <c r="A48" s="2"/>
      <c r="B48" s="2"/>
      <c r="C48" s="2"/>
      <c r="D48" s="1"/>
      <c r="E48" s="2"/>
      <c r="F48" s="2"/>
      <c r="G48" s="2"/>
      <c r="H48" s="9"/>
      <c r="I48" s="2"/>
      <c r="J48" s="9"/>
      <c r="K48" s="47"/>
      <c r="M48" s="11"/>
      <c r="N48" s="11"/>
      <c r="O48" s="12"/>
      <c r="P48" s="63"/>
      <c r="Q48" s="13"/>
      <c r="R48" s="14"/>
      <c r="S48" s="6"/>
      <c r="T48" s="6"/>
      <c r="U48" s="6"/>
      <c r="V48" s="6"/>
      <c r="W48" s="15"/>
      <c r="X48" s="2"/>
      <c r="Y48" s="2"/>
    </row>
    <row r="49" spans="2:23" ht="15" customHeight="1">
      <c r="K49" s="22"/>
      <c r="P49" s="6"/>
    </row>
    <row r="50" spans="2:23" ht="15" customHeight="1">
      <c r="B50" s="3"/>
      <c r="C50" s="3"/>
      <c r="D50" s="4"/>
      <c r="E50" s="3"/>
      <c r="F50" s="3"/>
      <c r="G50" s="3"/>
      <c r="H50" s="3"/>
      <c r="I50" s="3"/>
      <c r="J50" s="5"/>
      <c r="K50" s="45"/>
      <c r="L50" s="16"/>
      <c r="O50" s="17"/>
      <c r="P50" s="63" t="s">
        <v>144</v>
      </c>
      <c r="Q50" s="18" t="s">
        <v>0</v>
      </c>
      <c r="R50" s="19" t="s">
        <v>1</v>
      </c>
      <c r="S50" s="6" t="s">
        <v>2</v>
      </c>
      <c r="T50" s="6" t="s">
        <v>3</v>
      </c>
      <c r="U50" s="6" t="s">
        <v>4</v>
      </c>
      <c r="V50" s="6" t="s">
        <v>5</v>
      </c>
    </row>
    <row r="51" spans="2:23" ht="15" customHeight="1">
      <c r="B51" s="20"/>
      <c r="C51" s="20"/>
      <c r="E51" s="20"/>
      <c r="F51" s="20"/>
      <c r="G51" s="20"/>
      <c r="H51" s="20"/>
      <c r="I51" s="20"/>
      <c r="J51" s="21"/>
      <c r="K51" s="43"/>
      <c r="L51" s="22"/>
      <c r="O51" s="53" t="s">
        <v>67</v>
      </c>
      <c r="P51" s="6" t="s">
        <v>145</v>
      </c>
      <c r="Q51" s="48" t="s">
        <v>69</v>
      </c>
      <c r="R51" s="14" t="s">
        <v>6</v>
      </c>
      <c r="S51" s="6" t="s">
        <v>6</v>
      </c>
      <c r="T51" s="6" t="s">
        <v>6</v>
      </c>
      <c r="U51" s="6" t="s">
        <v>6</v>
      </c>
      <c r="V51" s="6" t="s">
        <v>6</v>
      </c>
      <c r="W51" s="23"/>
    </row>
    <row r="52" spans="2:23" ht="29.25" customHeight="1">
      <c r="B52" s="82" t="s">
        <v>7</v>
      </c>
      <c r="C52" s="82" t="s">
        <v>8</v>
      </c>
      <c r="D52" s="82" t="s">
        <v>9</v>
      </c>
      <c r="E52" s="67" t="s">
        <v>10</v>
      </c>
      <c r="F52" s="67" t="s">
        <v>11</v>
      </c>
      <c r="G52" s="73" t="s">
        <v>12</v>
      </c>
      <c r="H52" s="73"/>
      <c r="I52" s="73"/>
      <c r="J52" s="73"/>
      <c r="K52" s="74" t="s">
        <v>13</v>
      </c>
      <c r="L52" s="76" t="s">
        <v>14</v>
      </c>
      <c r="M52" s="78" t="s">
        <v>15</v>
      </c>
      <c r="N52" s="24"/>
      <c r="O52" s="49" t="s">
        <v>14</v>
      </c>
      <c r="P52" s="58" t="s">
        <v>14</v>
      </c>
      <c r="Q52" s="49" t="s">
        <v>14</v>
      </c>
      <c r="R52" s="80" t="s">
        <v>14</v>
      </c>
      <c r="S52" s="69" t="s">
        <v>14</v>
      </c>
      <c r="T52" s="69" t="s">
        <v>14</v>
      </c>
      <c r="U52" s="69" t="s">
        <v>14</v>
      </c>
      <c r="V52" s="69" t="s">
        <v>14</v>
      </c>
      <c r="W52" s="71" t="s">
        <v>16</v>
      </c>
    </row>
    <row r="53" spans="2:23" s="27" customFormat="1" ht="15" customHeight="1">
      <c r="B53" s="83"/>
      <c r="C53" s="83"/>
      <c r="D53" s="68"/>
      <c r="E53" s="68"/>
      <c r="F53" s="68"/>
      <c r="G53" s="25">
        <v>1</v>
      </c>
      <c r="H53" s="25">
        <v>2</v>
      </c>
      <c r="I53" s="25" t="s">
        <v>17</v>
      </c>
      <c r="J53" s="26" t="s">
        <v>18</v>
      </c>
      <c r="K53" s="75"/>
      <c r="L53" s="77"/>
      <c r="M53" s="79"/>
      <c r="N53" s="11"/>
      <c r="O53" s="52"/>
      <c r="P53" s="59"/>
      <c r="Q53" s="50"/>
      <c r="R53" s="81"/>
      <c r="S53" s="70"/>
      <c r="T53" s="70"/>
      <c r="U53" s="70"/>
      <c r="V53" s="70"/>
      <c r="W53" s="72"/>
    </row>
    <row r="54" spans="2:23" s="27" customFormat="1" ht="15" customHeight="1">
      <c r="B54" s="7">
        <v>1201</v>
      </c>
      <c r="C54" s="7" t="s">
        <v>151</v>
      </c>
      <c r="D54" s="8" t="s">
        <v>147</v>
      </c>
      <c r="E54" s="67" t="s">
        <v>148</v>
      </c>
      <c r="F54" s="65" t="s">
        <v>158</v>
      </c>
      <c r="G54" s="28">
        <v>935</v>
      </c>
      <c r="H54" s="28">
        <v>945</v>
      </c>
      <c r="I54" s="28">
        <v>940</v>
      </c>
      <c r="J54" s="29">
        <v>0.75224125658143304</v>
      </c>
      <c r="K54" s="36">
        <v>42.359529818230499</v>
      </c>
      <c r="L54" s="12">
        <f>Q54</f>
        <v>17.857142857142858</v>
      </c>
      <c r="M54" s="36">
        <f>IF(OR(K54&lt;5,K54="-"),"BQL",IF(K54&gt;200,"AQL",K54*L54))</f>
        <v>756.42017532554462</v>
      </c>
      <c r="N54" s="31"/>
      <c r="O54" s="64">
        <v>17.857142857142858</v>
      </c>
      <c r="P54" s="55">
        <v>1</v>
      </c>
      <c r="Q54" s="56">
        <f>O54*P54</f>
        <v>17.857142857142858</v>
      </c>
      <c r="R54" s="14">
        <v>1</v>
      </c>
      <c r="S54" s="6"/>
      <c r="T54" s="6"/>
      <c r="U54" s="6"/>
      <c r="V54" s="6"/>
      <c r="W54" s="51" t="s">
        <v>22</v>
      </c>
    </row>
    <row r="55" spans="2:23" s="27" customFormat="1" ht="15" customHeight="1">
      <c r="B55" s="8"/>
      <c r="C55" s="8"/>
      <c r="D55" s="8" t="s">
        <v>165</v>
      </c>
      <c r="E55" s="68"/>
      <c r="F55" s="25" t="s">
        <v>146</v>
      </c>
      <c r="G55" s="32">
        <v>938</v>
      </c>
      <c r="H55" s="32">
        <v>939</v>
      </c>
      <c r="I55" s="32">
        <v>939</v>
      </c>
      <c r="J55" s="33">
        <v>7.5344356013484007E-2</v>
      </c>
      <c r="K55" s="34">
        <v>35.545117873535801</v>
      </c>
      <c r="L55" s="32">
        <f t="shared" ref="L55:L66" si="3">Q55</f>
        <v>30.487804878048777</v>
      </c>
      <c r="M55" s="34">
        <f t="shared" ref="M55:M92" si="4">IF(OR(K55&lt;5,K55="-"),"BQL",IF(K55&gt;200,"AQL",K55*L55))</f>
        <v>1083.6926180956036</v>
      </c>
      <c r="N55" s="35"/>
      <c r="O55" s="64">
        <v>6.0975609756097553</v>
      </c>
      <c r="P55" s="55">
        <v>5</v>
      </c>
      <c r="Q55" s="57">
        <f t="shared" ref="Q55:Q92" si="5">O55*P55</f>
        <v>30.487804878048777</v>
      </c>
      <c r="R55" s="14">
        <v>1</v>
      </c>
      <c r="S55" s="6"/>
      <c r="T55" s="6"/>
      <c r="U55" s="6"/>
      <c r="V55" s="6"/>
      <c r="W55" s="51" t="s">
        <v>23</v>
      </c>
    </row>
    <row r="56" spans="2:23" s="27" customFormat="1" ht="15" customHeight="1">
      <c r="B56" s="7"/>
      <c r="C56" s="7"/>
      <c r="D56" s="8" t="s">
        <v>165</v>
      </c>
      <c r="E56" s="67" t="s">
        <v>149</v>
      </c>
      <c r="F56" s="8" t="s">
        <v>158</v>
      </c>
      <c r="G56" s="28">
        <v>995</v>
      </c>
      <c r="H56" s="28">
        <v>1015</v>
      </c>
      <c r="I56" s="28">
        <v>1005</v>
      </c>
      <c r="J56" s="29">
        <v>1.4071776740030699</v>
      </c>
      <c r="K56" s="30">
        <v>38.436816393979399</v>
      </c>
      <c r="L56" s="12">
        <f t="shared" si="3"/>
        <v>20</v>
      </c>
      <c r="M56" s="30">
        <f t="shared" si="4"/>
        <v>768.73632787958798</v>
      </c>
      <c r="N56" s="31"/>
      <c r="O56" s="12">
        <v>1</v>
      </c>
      <c r="P56" s="55">
        <v>20</v>
      </c>
      <c r="Q56" s="57">
        <f t="shared" si="5"/>
        <v>20</v>
      </c>
      <c r="R56" s="14">
        <v>1</v>
      </c>
      <c r="S56" s="6"/>
      <c r="T56" s="6"/>
      <c r="U56" s="6"/>
      <c r="V56" s="6"/>
      <c r="W56" s="51" t="s">
        <v>28</v>
      </c>
    </row>
    <row r="57" spans="2:23" s="27" customFormat="1" ht="15" customHeight="1">
      <c r="B57" s="8"/>
      <c r="C57" s="8"/>
      <c r="D57" s="8" t="s">
        <v>165</v>
      </c>
      <c r="E57" s="68"/>
      <c r="F57" s="25" t="s">
        <v>146</v>
      </c>
      <c r="G57" s="32">
        <v>885</v>
      </c>
      <c r="H57" s="32">
        <v>859</v>
      </c>
      <c r="I57" s="32">
        <v>872</v>
      </c>
      <c r="J57" s="33">
        <v>2.1083459072075899</v>
      </c>
      <c r="K57" s="34">
        <v>32.658702852802797</v>
      </c>
      <c r="L57" s="32">
        <f t="shared" si="3"/>
        <v>50</v>
      </c>
      <c r="M57" s="34">
        <f t="shared" si="4"/>
        <v>1632.9351426401399</v>
      </c>
      <c r="N57" s="35"/>
      <c r="O57" s="12">
        <v>1</v>
      </c>
      <c r="P57" s="55">
        <v>50</v>
      </c>
      <c r="Q57" s="57">
        <f t="shared" si="5"/>
        <v>50</v>
      </c>
      <c r="R57" s="14">
        <v>1</v>
      </c>
      <c r="S57" s="6"/>
      <c r="T57" s="6"/>
      <c r="U57" s="6"/>
      <c r="V57" s="6"/>
      <c r="W57" s="51" t="s">
        <v>29</v>
      </c>
    </row>
    <row r="58" spans="2:23" s="27" customFormat="1" ht="15" customHeight="1">
      <c r="B58" s="8"/>
      <c r="C58" s="8"/>
      <c r="D58" s="8" t="s">
        <v>150</v>
      </c>
      <c r="E58" s="67" t="s">
        <v>161</v>
      </c>
      <c r="F58" s="8" t="s">
        <v>158</v>
      </c>
      <c r="G58" s="28">
        <v>533</v>
      </c>
      <c r="H58" s="28">
        <v>523</v>
      </c>
      <c r="I58" s="28">
        <v>528</v>
      </c>
      <c r="J58" s="29">
        <v>1.33921738861088</v>
      </c>
      <c r="K58" s="36">
        <v>25.6782296313397</v>
      </c>
      <c r="L58" s="12">
        <f t="shared" si="3"/>
        <v>21.739130434782609</v>
      </c>
      <c r="M58" s="30">
        <f t="shared" si="4"/>
        <v>558.22238328999356</v>
      </c>
      <c r="N58" s="31"/>
      <c r="O58" s="12">
        <v>21.739130434782609</v>
      </c>
      <c r="P58" s="55">
        <v>1</v>
      </c>
      <c r="Q58" s="57">
        <f t="shared" si="5"/>
        <v>21.739130434782609</v>
      </c>
      <c r="R58" s="14">
        <v>1</v>
      </c>
      <c r="S58" s="6"/>
      <c r="T58" s="6"/>
      <c r="U58" s="6"/>
      <c r="V58" s="6"/>
      <c r="W58" s="51" t="s">
        <v>64</v>
      </c>
    </row>
    <row r="59" spans="2:23" s="27" customFormat="1" ht="15" customHeight="1">
      <c r="B59" s="8"/>
      <c r="C59" s="8"/>
      <c r="D59" s="8" t="s">
        <v>150</v>
      </c>
      <c r="E59" s="68"/>
      <c r="F59" s="25" t="s">
        <v>146</v>
      </c>
      <c r="G59" s="32">
        <v>707</v>
      </c>
      <c r="H59" s="32">
        <v>684</v>
      </c>
      <c r="I59" s="32">
        <v>696</v>
      </c>
      <c r="J59" s="33">
        <v>2.3383833166485299</v>
      </c>
      <c r="K59" s="34">
        <v>35.295199058194697</v>
      </c>
      <c r="L59" s="32">
        <f t="shared" si="3"/>
        <v>24.691358024691358</v>
      </c>
      <c r="M59" s="34">
        <f t="shared" si="4"/>
        <v>871.48639649863446</v>
      </c>
      <c r="N59" s="35"/>
      <c r="O59" s="61">
        <v>24.691358024691358</v>
      </c>
      <c r="P59" s="55">
        <v>1</v>
      </c>
      <c r="Q59" s="57">
        <f t="shared" si="5"/>
        <v>24.691358024691358</v>
      </c>
      <c r="R59" s="14">
        <v>1</v>
      </c>
      <c r="S59" s="6"/>
      <c r="T59" s="6"/>
      <c r="U59" s="6"/>
      <c r="V59" s="6"/>
      <c r="W59" s="51" t="s">
        <v>65</v>
      </c>
    </row>
    <row r="60" spans="2:23" s="27" customFormat="1" ht="15" customHeight="1">
      <c r="B60" s="7"/>
      <c r="C60" s="7"/>
      <c r="D60" s="8" t="s">
        <v>164</v>
      </c>
      <c r="E60" s="67" t="s">
        <v>162</v>
      </c>
      <c r="F60" s="8" t="s">
        <v>158</v>
      </c>
      <c r="G60" s="28">
        <v>119</v>
      </c>
      <c r="H60" s="28">
        <v>128</v>
      </c>
      <c r="I60" s="28">
        <v>124</v>
      </c>
      <c r="J60" s="29">
        <v>5.1530048831408299</v>
      </c>
      <c r="K60" s="30">
        <v>1.0386768966796101</v>
      </c>
      <c r="L60" s="12">
        <f t="shared" si="3"/>
        <v>41.666666666666671</v>
      </c>
      <c r="M60" s="30" t="str">
        <f t="shared" si="4"/>
        <v>BQL</v>
      </c>
      <c r="N60" s="31"/>
      <c r="O60" s="61">
        <v>41.666666666666671</v>
      </c>
      <c r="P60" s="55">
        <v>1</v>
      </c>
      <c r="Q60" s="57">
        <f t="shared" si="5"/>
        <v>41.666666666666671</v>
      </c>
      <c r="R60" s="14">
        <v>1</v>
      </c>
      <c r="S60" s="6"/>
      <c r="T60" s="6"/>
      <c r="U60" s="6"/>
      <c r="V60" s="6"/>
      <c r="W60" s="51" t="s">
        <v>77</v>
      </c>
    </row>
    <row r="61" spans="2:23" s="27" customFormat="1" ht="15" customHeight="1">
      <c r="B61" s="8"/>
      <c r="C61" s="8"/>
      <c r="D61" s="8" t="s">
        <v>164</v>
      </c>
      <c r="E61" s="68"/>
      <c r="F61" s="25" t="s">
        <v>146</v>
      </c>
      <c r="G61" s="32">
        <v>2953</v>
      </c>
      <c r="H61" s="32">
        <v>2962</v>
      </c>
      <c r="I61" s="32">
        <v>2958</v>
      </c>
      <c r="J61" s="33">
        <v>0.21518042369159501</v>
      </c>
      <c r="K61" s="30">
        <v>114.779495455678</v>
      </c>
      <c r="L61" s="32">
        <f t="shared" si="3"/>
        <v>12.195121951219511</v>
      </c>
      <c r="M61" s="34">
        <f t="shared" si="4"/>
        <v>1399.749944581439</v>
      </c>
      <c r="N61" s="35"/>
      <c r="O61" s="61">
        <v>12.195121951219511</v>
      </c>
      <c r="P61" s="55">
        <v>1</v>
      </c>
      <c r="Q61" s="57">
        <f t="shared" si="5"/>
        <v>12.195121951219511</v>
      </c>
      <c r="R61" s="14">
        <v>1</v>
      </c>
      <c r="S61" s="6"/>
      <c r="T61" s="6"/>
      <c r="U61" s="6"/>
      <c r="V61" s="6"/>
      <c r="W61" s="51" t="s">
        <v>78</v>
      </c>
    </row>
    <row r="62" spans="2:23" ht="15" customHeight="1">
      <c r="B62" s="8"/>
      <c r="C62" s="8"/>
      <c r="D62" s="8" t="s">
        <v>164</v>
      </c>
      <c r="E62" s="67" t="s">
        <v>163</v>
      </c>
      <c r="F62" s="8" t="s">
        <v>158</v>
      </c>
      <c r="G62" s="28">
        <v>1211</v>
      </c>
      <c r="H62" s="28">
        <v>1140</v>
      </c>
      <c r="I62" s="28">
        <v>1176</v>
      </c>
      <c r="J62" s="29">
        <v>4.2709129276261004</v>
      </c>
      <c r="K62" s="36">
        <v>40.995112969745797</v>
      </c>
      <c r="L62" s="12">
        <f t="shared" si="3"/>
        <v>62.305295950155767</v>
      </c>
      <c r="M62" s="30">
        <f t="shared" si="4"/>
        <v>2554.2126460900809</v>
      </c>
      <c r="N62" s="31"/>
      <c r="O62" s="61">
        <v>6.230529595015577</v>
      </c>
      <c r="P62" s="55">
        <v>10</v>
      </c>
      <c r="Q62" s="57">
        <f t="shared" si="5"/>
        <v>62.305295950155767</v>
      </c>
      <c r="R62" s="14">
        <v>1</v>
      </c>
      <c r="W62" s="51" t="s">
        <v>137</v>
      </c>
    </row>
    <row r="63" spans="2:23" s="27" customFormat="1" ht="15" customHeight="1">
      <c r="B63" s="7"/>
      <c r="C63" s="7"/>
      <c r="D63" s="8" t="s">
        <v>164</v>
      </c>
      <c r="E63" s="68"/>
      <c r="F63" s="25" t="s">
        <v>146</v>
      </c>
      <c r="G63" s="32">
        <v>2069</v>
      </c>
      <c r="H63" s="32">
        <v>2034</v>
      </c>
      <c r="I63" s="32">
        <v>2052</v>
      </c>
      <c r="J63" s="33">
        <v>1.20637276829291</v>
      </c>
      <c r="K63" s="34">
        <v>76.745900489577707</v>
      </c>
      <c r="L63" s="32">
        <f t="shared" si="3"/>
        <v>5.7636887608069163</v>
      </c>
      <c r="M63" s="34">
        <f t="shared" si="4"/>
        <v>442.33948408978506</v>
      </c>
      <c r="N63" s="35"/>
      <c r="O63" s="61">
        <v>5.7636887608069163</v>
      </c>
      <c r="P63" s="55">
        <v>1</v>
      </c>
      <c r="Q63" s="57">
        <f t="shared" si="5"/>
        <v>5.7636887608069163</v>
      </c>
      <c r="R63" s="14">
        <v>1</v>
      </c>
      <c r="S63" s="6"/>
      <c r="T63" s="6"/>
      <c r="U63" s="6"/>
      <c r="V63" s="6"/>
      <c r="W63" s="51" t="s">
        <v>138</v>
      </c>
    </row>
    <row r="64" spans="2:23" s="27" customFormat="1" ht="15" customHeight="1">
      <c r="B64" s="8"/>
      <c r="C64" s="8"/>
      <c r="D64" s="8" t="s">
        <v>167</v>
      </c>
      <c r="E64" s="67" t="s">
        <v>166</v>
      </c>
      <c r="F64" s="8" t="s">
        <v>158</v>
      </c>
      <c r="G64" s="28">
        <v>771</v>
      </c>
      <c r="H64" s="28">
        <v>777</v>
      </c>
      <c r="I64" s="28">
        <v>774</v>
      </c>
      <c r="J64" s="29">
        <v>0.54814479161747798</v>
      </c>
      <c r="K64" s="36">
        <v>29.217550478229199</v>
      </c>
      <c r="L64" s="12">
        <f t="shared" si="3"/>
        <v>40</v>
      </c>
      <c r="M64" s="30">
        <f t="shared" si="4"/>
        <v>1168.7020191291681</v>
      </c>
      <c r="N64" s="31"/>
      <c r="O64" s="12">
        <v>1</v>
      </c>
      <c r="P64" s="55">
        <v>40</v>
      </c>
      <c r="Q64" s="57">
        <f t="shared" si="5"/>
        <v>40</v>
      </c>
      <c r="R64" s="14">
        <v>1</v>
      </c>
      <c r="S64" s="6"/>
      <c r="T64" s="6"/>
      <c r="U64" s="6"/>
      <c r="V64" s="6"/>
      <c r="W64" s="51" t="s">
        <v>134</v>
      </c>
    </row>
    <row r="65" spans="2:24" s="27" customFormat="1" ht="15" customHeight="1">
      <c r="B65" s="8"/>
      <c r="C65" s="8"/>
      <c r="D65" s="8" t="s">
        <v>169</v>
      </c>
      <c r="E65" s="68"/>
      <c r="F65" s="25" t="s">
        <v>146</v>
      </c>
      <c r="G65" s="32">
        <v>684</v>
      </c>
      <c r="H65" s="32">
        <v>683</v>
      </c>
      <c r="I65" s="32">
        <v>684</v>
      </c>
      <c r="J65" s="33">
        <v>0.103453808513028</v>
      </c>
      <c r="K65" s="34">
        <v>24.599012802646701</v>
      </c>
      <c r="L65" s="32">
        <f t="shared" si="3"/>
        <v>5</v>
      </c>
      <c r="M65" s="34">
        <f t="shared" si="4"/>
        <v>122.9950640132335</v>
      </c>
      <c r="N65" s="35"/>
      <c r="O65" s="12">
        <v>1</v>
      </c>
      <c r="P65" s="55">
        <v>5</v>
      </c>
      <c r="Q65" s="57">
        <f t="shared" si="5"/>
        <v>5</v>
      </c>
      <c r="R65" s="14">
        <v>1</v>
      </c>
      <c r="S65" s="6"/>
      <c r="T65" s="6"/>
      <c r="U65" s="6"/>
      <c r="V65" s="6"/>
      <c r="W65" s="51" t="s">
        <v>135</v>
      </c>
    </row>
    <row r="66" spans="2:24" s="27" customFormat="1" ht="15" customHeight="1">
      <c r="B66" s="25"/>
      <c r="C66" s="25"/>
      <c r="D66" s="54" t="s">
        <v>159</v>
      </c>
      <c r="E66" s="25" t="s">
        <v>160</v>
      </c>
      <c r="F66" s="25" t="s">
        <v>143</v>
      </c>
      <c r="G66" s="32">
        <v>127</v>
      </c>
      <c r="H66" s="32">
        <v>125</v>
      </c>
      <c r="I66" s="32">
        <v>126</v>
      </c>
      <c r="J66" s="26">
        <v>1.1223917161691199</v>
      </c>
      <c r="K66" s="34">
        <v>0.78820985476808203</v>
      </c>
      <c r="L66" s="32">
        <f t="shared" si="3"/>
        <v>1</v>
      </c>
      <c r="M66" s="34" t="str">
        <f t="shared" si="4"/>
        <v>BQL</v>
      </c>
      <c r="N66" s="31"/>
      <c r="O66" s="12">
        <v>1</v>
      </c>
      <c r="P66" s="55">
        <v>1</v>
      </c>
      <c r="Q66" s="57">
        <f t="shared" si="5"/>
        <v>1</v>
      </c>
      <c r="R66" s="14">
        <v>1</v>
      </c>
      <c r="S66" s="6"/>
      <c r="T66" s="6"/>
      <c r="U66" s="6"/>
      <c r="V66" s="6"/>
      <c r="W66" s="51" t="s">
        <v>114</v>
      </c>
      <c r="X66" s="2"/>
    </row>
    <row r="67" spans="2:24" s="27" customFormat="1" ht="15" customHeight="1">
      <c r="B67" s="7">
        <v>1202</v>
      </c>
      <c r="C67" s="7" t="s">
        <v>151</v>
      </c>
      <c r="D67" s="8" t="s">
        <v>165</v>
      </c>
      <c r="E67" s="67" t="s">
        <v>148</v>
      </c>
      <c r="F67" s="8" t="s">
        <v>158</v>
      </c>
      <c r="G67" s="12">
        <v>1077</v>
      </c>
      <c r="H67" s="12">
        <v>1073</v>
      </c>
      <c r="I67" s="12">
        <v>1075</v>
      </c>
      <c r="J67" s="51">
        <v>0.26310949997638899</v>
      </c>
      <c r="K67" s="30">
        <v>41.4862083665952</v>
      </c>
      <c r="L67" s="12">
        <f>Q67</f>
        <v>33.557046979865774</v>
      </c>
      <c r="M67" s="30">
        <f t="shared" si="4"/>
        <v>1392.1546431743357</v>
      </c>
      <c r="N67" s="31"/>
      <c r="O67" s="64">
        <v>6.7114093959731544</v>
      </c>
      <c r="P67" s="55">
        <v>5</v>
      </c>
      <c r="Q67" s="57">
        <f t="shared" si="5"/>
        <v>33.557046979865774</v>
      </c>
      <c r="R67" s="14">
        <v>1</v>
      </c>
      <c r="S67" s="6"/>
      <c r="T67" s="6"/>
      <c r="U67" s="6"/>
      <c r="V67" s="6"/>
      <c r="W67" s="51" t="s">
        <v>34</v>
      </c>
    </row>
    <row r="68" spans="2:24" s="27" customFormat="1" ht="15" customHeight="1">
      <c r="B68" s="8"/>
      <c r="C68" s="8"/>
      <c r="D68" s="8" t="s">
        <v>165</v>
      </c>
      <c r="E68" s="68"/>
      <c r="F68" s="25" t="s">
        <v>146</v>
      </c>
      <c r="G68" s="32">
        <v>938</v>
      </c>
      <c r="H68" s="32">
        <v>939</v>
      </c>
      <c r="I68" s="32">
        <v>939</v>
      </c>
      <c r="J68" s="33">
        <v>7.5344356013484007E-2</v>
      </c>
      <c r="K68" s="34">
        <v>35.545117873535801</v>
      </c>
      <c r="L68" s="32">
        <f t="shared" ref="L68:L79" si="6">Q68</f>
        <v>47.846889952153113</v>
      </c>
      <c r="M68" s="34">
        <f t="shared" si="4"/>
        <v>1700.7233432313781</v>
      </c>
      <c r="N68" s="35"/>
      <c r="O68" s="64">
        <v>9.5693779904306222</v>
      </c>
      <c r="P68" s="55">
        <v>5</v>
      </c>
      <c r="Q68" s="57">
        <f t="shared" si="5"/>
        <v>47.846889952153113</v>
      </c>
      <c r="R68" s="14">
        <v>1</v>
      </c>
      <c r="S68" s="6"/>
      <c r="T68" s="6"/>
      <c r="U68" s="6"/>
      <c r="V68" s="6"/>
      <c r="W68" s="51" t="s">
        <v>35</v>
      </c>
    </row>
    <row r="69" spans="2:24" s="27" customFormat="1" ht="15" customHeight="1">
      <c r="B69" s="7"/>
      <c r="C69" s="7"/>
      <c r="D69" s="8" t="s">
        <v>165</v>
      </c>
      <c r="E69" s="67" t="s">
        <v>149</v>
      </c>
      <c r="F69" s="8" t="s">
        <v>158</v>
      </c>
      <c r="G69" s="28">
        <v>1105</v>
      </c>
      <c r="H69" s="28">
        <v>1140</v>
      </c>
      <c r="I69" s="28">
        <v>1123</v>
      </c>
      <c r="J69" s="29">
        <v>2.2047872910048198</v>
      </c>
      <c r="K69" s="30">
        <v>43.558975607440601</v>
      </c>
      <c r="L69" s="12">
        <f t="shared" si="6"/>
        <v>50</v>
      </c>
      <c r="M69" s="30">
        <f t="shared" si="4"/>
        <v>2177.9487803720299</v>
      </c>
      <c r="N69" s="31"/>
      <c r="O69" s="12">
        <v>1</v>
      </c>
      <c r="P69" s="55">
        <v>50</v>
      </c>
      <c r="Q69" s="57">
        <f t="shared" si="5"/>
        <v>50</v>
      </c>
      <c r="R69" s="14">
        <v>1</v>
      </c>
      <c r="S69" s="6"/>
      <c r="T69" s="6"/>
      <c r="U69" s="6"/>
      <c r="V69" s="6"/>
      <c r="W69" s="51" t="s">
        <v>40</v>
      </c>
    </row>
    <row r="70" spans="2:24" s="27" customFormat="1" ht="15" customHeight="1">
      <c r="B70" s="8"/>
      <c r="C70" s="8"/>
      <c r="D70" s="8" t="s">
        <v>165</v>
      </c>
      <c r="E70" s="68"/>
      <c r="F70" s="25" t="s">
        <v>146</v>
      </c>
      <c r="G70" s="32">
        <v>1220</v>
      </c>
      <c r="H70" s="32">
        <v>1153</v>
      </c>
      <c r="I70" s="32">
        <v>1187</v>
      </c>
      <c r="J70" s="33">
        <v>3.9929333619467902</v>
      </c>
      <c r="K70" s="34">
        <v>46.3562917788731</v>
      </c>
      <c r="L70" s="32">
        <f t="shared" si="6"/>
        <v>50</v>
      </c>
      <c r="M70" s="34">
        <f t="shared" si="4"/>
        <v>2317.8145889436551</v>
      </c>
      <c r="N70" s="35"/>
      <c r="O70" s="12">
        <v>1</v>
      </c>
      <c r="P70" s="55">
        <v>50</v>
      </c>
      <c r="Q70" s="57">
        <f t="shared" si="5"/>
        <v>50</v>
      </c>
      <c r="R70" s="14">
        <v>1</v>
      </c>
      <c r="S70" s="6"/>
      <c r="T70" s="6"/>
      <c r="U70" s="6"/>
      <c r="V70" s="6"/>
      <c r="W70" s="51" t="s">
        <v>41</v>
      </c>
    </row>
    <row r="71" spans="2:24" s="27" customFormat="1" ht="15" customHeight="1">
      <c r="B71" s="8"/>
      <c r="C71" s="8"/>
      <c r="D71" s="8" t="s">
        <v>150</v>
      </c>
      <c r="E71" s="67" t="s">
        <v>161</v>
      </c>
      <c r="F71" s="8" t="s">
        <v>158</v>
      </c>
      <c r="G71" s="28">
        <v>1736</v>
      </c>
      <c r="H71" s="28">
        <v>1795</v>
      </c>
      <c r="I71" s="28">
        <v>1766</v>
      </c>
      <c r="J71" s="29">
        <v>2.3630303081283599</v>
      </c>
      <c r="K71" s="36">
        <v>97.766791624844203</v>
      </c>
      <c r="L71" s="12">
        <f t="shared" si="6"/>
        <v>15.267175572519083</v>
      </c>
      <c r="M71" s="30">
        <f t="shared" si="4"/>
        <v>1492.6227728983847</v>
      </c>
      <c r="N71" s="31"/>
      <c r="O71" s="12">
        <v>15.267175572519083</v>
      </c>
      <c r="P71" s="55">
        <v>1</v>
      </c>
      <c r="Q71" s="57">
        <f t="shared" si="5"/>
        <v>15.267175572519083</v>
      </c>
      <c r="R71" s="14">
        <v>1</v>
      </c>
      <c r="S71" s="6"/>
      <c r="T71" s="6"/>
      <c r="U71" s="6"/>
      <c r="V71" s="6"/>
      <c r="W71" s="51" t="s">
        <v>66</v>
      </c>
    </row>
    <row r="72" spans="2:24" s="27" customFormat="1" ht="15" customHeight="1">
      <c r="B72" s="8"/>
      <c r="C72" s="8"/>
      <c r="D72" s="8" t="s">
        <v>150</v>
      </c>
      <c r="E72" s="68"/>
      <c r="F72" s="25" t="s">
        <v>146</v>
      </c>
      <c r="G72" s="32">
        <v>509</v>
      </c>
      <c r="H72" s="32">
        <v>517</v>
      </c>
      <c r="I72" s="32">
        <v>513</v>
      </c>
      <c r="J72" s="33">
        <v>1.1027006334293099</v>
      </c>
      <c r="K72" s="34">
        <v>24.818487739175101</v>
      </c>
      <c r="L72" s="32">
        <f t="shared" si="6"/>
        <v>16.528925619834713</v>
      </c>
      <c r="M72" s="34">
        <f t="shared" si="4"/>
        <v>410.222937837605</v>
      </c>
      <c r="N72" s="35"/>
      <c r="O72" s="61">
        <v>16.528925619834713</v>
      </c>
      <c r="P72" s="55">
        <v>1</v>
      </c>
      <c r="Q72" s="57">
        <f t="shared" si="5"/>
        <v>16.528925619834713</v>
      </c>
      <c r="R72" s="14">
        <v>1</v>
      </c>
      <c r="S72" s="6"/>
      <c r="T72" s="6"/>
      <c r="U72" s="6"/>
      <c r="V72" s="6"/>
      <c r="W72" s="51" t="s">
        <v>87</v>
      </c>
    </row>
    <row r="73" spans="2:24" s="27" customFormat="1" ht="15" customHeight="1">
      <c r="B73" s="7"/>
      <c r="C73" s="7"/>
      <c r="D73" s="8" t="s">
        <v>164</v>
      </c>
      <c r="E73" s="67" t="s">
        <v>162</v>
      </c>
      <c r="F73" s="8" t="s">
        <v>158</v>
      </c>
      <c r="G73" s="28">
        <v>3673</v>
      </c>
      <c r="H73" s="28">
        <v>3693</v>
      </c>
      <c r="I73" s="28">
        <v>3683</v>
      </c>
      <c r="J73" s="29">
        <v>0.383984133145016</v>
      </c>
      <c r="K73" s="30">
        <v>145.78208166669</v>
      </c>
      <c r="L73" s="12">
        <f t="shared" si="6"/>
        <v>10.638297872340425</v>
      </c>
      <c r="M73" s="30">
        <f t="shared" si="4"/>
        <v>1550.8732092201064</v>
      </c>
      <c r="N73" s="31"/>
      <c r="O73" s="61">
        <v>10.638297872340425</v>
      </c>
      <c r="P73" s="55">
        <v>1</v>
      </c>
      <c r="Q73" s="57">
        <f t="shared" si="5"/>
        <v>10.638297872340425</v>
      </c>
      <c r="R73" s="14">
        <v>1</v>
      </c>
      <c r="S73" s="6"/>
      <c r="T73" s="6"/>
      <c r="U73" s="6"/>
      <c r="V73" s="6"/>
      <c r="W73" s="51" t="s">
        <v>79</v>
      </c>
    </row>
    <row r="74" spans="2:24" s="27" customFormat="1" ht="15" customHeight="1">
      <c r="B74" s="8"/>
      <c r="C74" s="8"/>
      <c r="D74" s="8" t="s">
        <v>164</v>
      </c>
      <c r="E74" s="68"/>
      <c r="F74" s="25" t="s">
        <v>146</v>
      </c>
      <c r="G74" s="32">
        <v>508</v>
      </c>
      <c r="H74" s="32">
        <v>507</v>
      </c>
      <c r="I74" s="32">
        <v>508</v>
      </c>
      <c r="J74" s="33">
        <v>0.13933138545547699</v>
      </c>
      <c r="K74" s="30">
        <v>14.895732460846199</v>
      </c>
      <c r="L74" s="32">
        <f t="shared" si="6"/>
        <v>51.020408163265316</v>
      </c>
      <c r="M74" s="34">
        <f t="shared" si="4"/>
        <v>759.98635004317362</v>
      </c>
      <c r="N74" s="35"/>
      <c r="O74" s="61">
        <v>10.204081632653063</v>
      </c>
      <c r="P74" s="55">
        <v>5</v>
      </c>
      <c r="Q74" s="57">
        <f t="shared" si="5"/>
        <v>51.020408163265316</v>
      </c>
      <c r="R74" s="14">
        <v>1</v>
      </c>
      <c r="S74" s="6"/>
      <c r="T74" s="6"/>
      <c r="U74" s="6"/>
      <c r="V74" s="6"/>
      <c r="W74" s="51" t="s">
        <v>80</v>
      </c>
    </row>
    <row r="75" spans="2:24" ht="15" customHeight="1">
      <c r="B75" s="8"/>
      <c r="C75" s="8"/>
      <c r="D75" s="8" t="s">
        <v>164</v>
      </c>
      <c r="E75" s="67" t="s">
        <v>163</v>
      </c>
      <c r="F75" s="8" t="s">
        <v>158</v>
      </c>
      <c r="G75" s="28">
        <v>698</v>
      </c>
      <c r="H75" s="28">
        <v>700</v>
      </c>
      <c r="I75" s="28">
        <v>699</v>
      </c>
      <c r="J75" s="29">
        <v>0.202319536820185</v>
      </c>
      <c r="K75" s="36">
        <v>22.220028474132501</v>
      </c>
      <c r="L75" s="12">
        <f t="shared" si="6"/>
        <v>60.975609756097555</v>
      </c>
      <c r="M75" s="30">
        <f t="shared" si="4"/>
        <v>1354.8797850080791</v>
      </c>
      <c r="N75" s="31"/>
      <c r="O75" s="61">
        <v>6.0975609756097553</v>
      </c>
      <c r="P75" s="55">
        <v>10</v>
      </c>
      <c r="Q75" s="57">
        <f t="shared" si="5"/>
        <v>60.975609756097555</v>
      </c>
      <c r="R75" s="14">
        <v>1</v>
      </c>
      <c r="W75" s="51" t="s">
        <v>71</v>
      </c>
    </row>
    <row r="76" spans="2:24" s="27" customFormat="1" ht="15" customHeight="1">
      <c r="B76" s="7"/>
      <c r="C76" s="7"/>
      <c r="D76" s="8" t="s">
        <v>164</v>
      </c>
      <c r="E76" s="68"/>
      <c r="F76" s="25" t="s">
        <v>146</v>
      </c>
      <c r="G76" s="32">
        <v>994</v>
      </c>
      <c r="H76" s="32">
        <v>1113</v>
      </c>
      <c r="I76" s="32">
        <v>1054</v>
      </c>
      <c r="J76" s="33">
        <v>7.9872526778546797</v>
      </c>
      <c r="K76" s="34">
        <v>36.1326736928484</v>
      </c>
      <c r="L76" s="32">
        <f t="shared" si="6"/>
        <v>7.6335877862595414</v>
      </c>
      <c r="M76" s="34">
        <f t="shared" si="4"/>
        <v>275.82193658662896</v>
      </c>
      <c r="N76" s="35"/>
      <c r="O76" s="61">
        <v>7.6335877862595414</v>
      </c>
      <c r="P76" s="55">
        <v>1</v>
      </c>
      <c r="Q76" s="57">
        <f t="shared" si="5"/>
        <v>7.6335877862595414</v>
      </c>
      <c r="R76" s="14">
        <v>1</v>
      </c>
      <c r="S76" s="6"/>
      <c r="T76" s="6"/>
      <c r="U76" s="6"/>
      <c r="V76" s="6"/>
      <c r="W76" s="51" t="s">
        <v>72</v>
      </c>
    </row>
    <row r="77" spans="2:24" s="27" customFormat="1" ht="15" customHeight="1">
      <c r="B77" s="8"/>
      <c r="C77" s="8"/>
      <c r="D77" s="8" t="s">
        <v>167</v>
      </c>
      <c r="E77" s="67" t="s">
        <v>166</v>
      </c>
      <c r="F77" s="8" t="s">
        <v>158</v>
      </c>
      <c r="G77" s="28">
        <v>503</v>
      </c>
      <c r="H77" s="28">
        <v>503</v>
      </c>
      <c r="I77" s="28">
        <v>503</v>
      </c>
      <c r="J77" s="29">
        <v>0</v>
      </c>
      <c r="K77" s="36">
        <v>17.5694143729811</v>
      </c>
      <c r="L77" s="12">
        <f t="shared" si="6"/>
        <v>20</v>
      </c>
      <c r="M77" s="30">
        <f t="shared" si="4"/>
        <v>351.38828745962201</v>
      </c>
      <c r="N77" s="31"/>
      <c r="O77" s="12">
        <v>1</v>
      </c>
      <c r="P77" s="55">
        <v>20</v>
      </c>
      <c r="Q77" s="57">
        <f t="shared" si="5"/>
        <v>20</v>
      </c>
      <c r="R77" s="14">
        <v>1</v>
      </c>
      <c r="S77" s="6"/>
      <c r="T77" s="6"/>
      <c r="U77" s="6"/>
      <c r="V77" s="6"/>
      <c r="W77" s="51" t="s">
        <v>141</v>
      </c>
    </row>
    <row r="78" spans="2:24" s="27" customFormat="1" ht="15" customHeight="1">
      <c r="B78" s="8"/>
      <c r="C78" s="8"/>
      <c r="D78" s="8" t="s">
        <v>167</v>
      </c>
      <c r="E78" s="68"/>
      <c r="F78" s="25" t="s">
        <v>146</v>
      </c>
      <c r="G78" s="32">
        <v>585</v>
      </c>
      <c r="H78" s="32">
        <v>667</v>
      </c>
      <c r="I78" s="32">
        <v>626</v>
      </c>
      <c r="J78" s="33">
        <v>9.2624210954148403</v>
      </c>
      <c r="K78" s="34">
        <v>22.839324147780701</v>
      </c>
      <c r="L78" s="32">
        <f t="shared" si="6"/>
        <v>10</v>
      </c>
      <c r="M78" s="34">
        <f t="shared" si="4"/>
        <v>228.39324147780701</v>
      </c>
      <c r="N78" s="35"/>
      <c r="O78" s="12">
        <v>1</v>
      </c>
      <c r="P78" s="55">
        <v>10</v>
      </c>
      <c r="Q78" s="57">
        <f t="shared" si="5"/>
        <v>10</v>
      </c>
      <c r="R78" s="14">
        <v>1</v>
      </c>
      <c r="S78" s="6"/>
      <c r="T78" s="6"/>
      <c r="U78" s="6"/>
      <c r="V78" s="6"/>
      <c r="W78" s="51" t="s">
        <v>142</v>
      </c>
    </row>
    <row r="79" spans="2:24" s="27" customFormat="1" ht="15" customHeight="1">
      <c r="B79" s="25"/>
      <c r="C79" s="25"/>
      <c r="D79" s="54" t="s">
        <v>159</v>
      </c>
      <c r="E79" s="25" t="s">
        <v>160</v>
      </c>
      <c r="F79" s="25" t="s">
        <v>143</v>
      </c>
      <c r="G79" s="32">
        <v>121</v>
      </c>
      <c r="H79" s="32">
        <v>124</v>
      </c>
      <c r="I79" s="32">
        <v>123</v>
      </c>
      <c r="J79" s="26">
        <v>1.7316900763752101</v>
      </c>
      <c r="K79" s="34">
        <v>0.65054346744230496</v>
      </c>
      <c r="L79" s="32">
        <f t="shared" si="6"/>
        <v>1</v>
      </c>
      <c r="M79" s="34" t="str">
        <f t="shared" si="4"/>
        <v>BQL</v>
      </c>
      <c r="N79" s="31"/>
      <c r="O79" s="12">
        <v>1</v>
      </c>
      <c r="P79" s="55">
        <v>1</v>
      </c>
      <c r="Q79" s="57">
        <f t="shared" si="5"/>
        <v>1</v>
      </c>
      <c r="R79" s="14">
        <v>1</v>
      </c>
      <c r="S79" s="6"/>
      <c r="T79" s="6"/>
      <c r="U79" s="6"/>
      <c r="V79" s="6"/>
      <c r="W79" s="51" t="s">
        <v>119</v>
      </c>
      <c r="X79" s="2"/>
    </row>
    <row r="80" spans="2:24" s="27" customFormat="1" ht="15" customHeight="1">
      <c r="B80" s="7">
        <v>1203</v>
      </c>
      <c r="C80" s="7" t="s">
        <v>151</v>
      </c>
      <c r="D80" s="8" t="s">
        <v>165</v>
      </c>
      <c r="E80" s="67" t="s">
        <v>148</v>
      </c>
      <c r="F80" s="8" t="s">
        <v>158</v>
      </c>
      <c r="G80" s="12">
        <v>894</v>
      </c>
      <c r="H80" s="12">
        <v>941</v>
      </c>
      <c r="I80" s="12">
        <v>918</v>
      </c>
      <c r="J80" s="51">
        <v>3.62223637229076</v>
      </c>
      <c r="K80" s="30">
        <v>34.633356082026097</v>
      </c>
      <c r="L80" s="12">
        <f>Q80</f>
        <v>38.167938931297705</v>
      </c>
      <c r="M80" s="30">
        <f t="shared" si="4"/>
        <v>1321.88381992466</v>
      </c>
      <c r="N80" s="31"/>
      <c r="O80" s="64">
        <v>7.6335877862595414</v>
      </c>
      <c r="P80" s="55">
        <v>5</v>
      </c>
      <c r="Q80" s="57">
        <f t="shared" si="5"/>
        <v>38.167938931297705</v>
      </c>
      <c r="R80" s="14">
        <v>1</v>
      </c>
      <c r="S80" s="6"/>
      <c r="T80" s="6"/>
      <c r="U80" s="6"/>
      <c r="V80" s="6"/>
      <c r="W80" s="51" t="s">
        <v>46</v>
      </c>
    </row>
    <row r="81" spans="2:24" s="27" customFormat="1" ht="15" customHeight="1">
      <c r="B81" s="8"/>
      <c r="C81" s="8"/>
      <c r="D81" s="8" t="s">
        <v>165</v>
      </c>
      <c r="E81" s="68"/>
      <c r="F81" s="25" t="s">
        <v>146</v>
      </c>
      <c r="G81" s="32">
        <v>695</v>
      </c>
      <c r="H81" s="32">
        <v>698</v>
      </c>
      <c r="I81" s="32">
        <v>697</v>
      </c>
      <c r="J81" s="33">
        <v>0.30456860639765099</v>
      </c>
      <c r="K81" s="34">
        <v>25.064826001039101</v>
      </c>
      <c r="L81" s="32">
        <f t="shared" ref="L81:L92" si="7">Q81</f>
        <v>72.463768115942031</v>
      </c>
      <c r="M81" s="34">
        <f t="shared" si="4"/>
        <v>1816.291739205732</v>
      </c>
      <c r="N81" s="35"/>
      <c r="O81" s="64">
        <v>7.2463768115942031</v>
      </c>
      <c r="P81" s="55">
        <v>10</v>
      </c>
      <c r="Q81" s="57">
        <f t="shared" si="5"/>
        <v>72.463768115942031</v>
      </c>
      <c r="R81" s="14">
        <v>1</v>
      </c>
      <c r="S81" s="6"/>
      <c r="T81" s="6"/>
      <c r="U81" s="6"/>
      <c r="V81" s="6"/>
      <c r="W81" s="51" t="s">
        <v>47</v>
      </c>
    </row>
    <row r="82" spans="2:24" s="27" customFormat="1" ht="15" customHeight="1">
      <c r="B82" s="7"/>
      <c r="C82" s="7"/>
      <c r="D82" s="8" t="s">
        <v>165</v>
      </c>
      <c r="E82" s="67" t="s">
        <v>149</v>
      </c>
      <c r="F82" s="8" t="s">
        <v>158</v>
      </c>
      <c r="G82" s="28">
        <v>1324</v>
      </c>
      <c r="H82" s="28">
        <v>1394</v>
      </c>
      <c r="I82" s="28">
        <v>1359</v>
      </c>
      <c r="J82" s="29">
        <v>3.6421982842574199</v>
      </c>
      <c r="K82" s="30">
        <v>53.919498814745999</v>
      </c>
      <c r="L82" s="12">
        <f t="shared" si="7"/>
        <v>50</v>
      </c>
      <c r="M82" s="30">
        <f t="shared" si="4"/>
        <v>2695.9749407373001</v>
      </c>
      <c r="N82" s="31"/>
      <c r="O82" s="12">
        <v>1</v>
      </c>
      <c r="P82" s="55">
        <v>50</v>
      </c>
      <c r="Q82" s="57">
        <f t="shared" si="5"/>
        <v>50</v>
      </c>
      <c r="R82" s="14">
        <v>1</v>
      </c>
      <c r="S82" s="6"/>
      <c r="T82" s="6"/>
      <c r="U82" s="6"/>
      <c r="V82" s="6"/>
      <c r="W82" s="51" t="s">
        <v>52</v>
      </c>
    </row>
    <row r="83" spans="2:24" s="27" customFormat="1" ht="15" customHeight="1">
      <c r="B83" s="8"/>
      <c r="C83" s="8"/>
      <c r="D83" s="8" t="s">
        <v>165</v>
      </c>
      <c r="E83" s="68"/>
      <c r="F83" s="25" t="s">
        <v>146</v>
      </c>
      <c r="G83" s="32">
        <v>815</v>
      </c>
      <c r="H83" s="32">
        <v>879</v>
      </c>
      <c r="I83" s="32">
        <v>847</v>
      </c>
      <c r="J83" s="33">
        <v>5.3429556075488804</v>
      </c>
      <c r="K83" s="34">
        <v>31.5753432823123</v>
      </c>
      <c r="L83" s="32">
        <f t="shared" si="7"/>
        <v>50</v>
      </c>
      <c r="M83" s="34">
        <f t="shared" si="4"/>
        <v>1578.7671641156151</v>
      </c>
      <c r="N83" s="35"/>
      <c r="O83" s="12">
        <v>1</v>
      </c>
      <c r="P83" s="55">
        <v>50</v>
      </c>
      <c r="Q83" s="57">
        <f t="shared" si="5"/>
        <v>50</v>
      </c>
      <c r="R83" s="14">
        <v>1</v>
      </c>
      <c r="S83" s="6"/>
      <c r="T83" s="6"/>
      <c r="U83" s="6"/>
      <c r="V83" s="6"/>
      <c r="W83" s="51" t="s">
        <v>53</v>
      </c>
    </row>
    <row r="84" spans="2:24" s="27" customFormat="1" ht="15" customHeight="1">
      <c r="B84" s="8"/>
      <c r="C84" s="8"/>
      <c r="D84" s="8" t="s">
        <v>150</v>
      </c>
      <c r="E84" s="67" t="s">
        <v>161</v>
      </c>
      <c r="F84" s="8" t="s">
        <v>158</v>
      </c>
      <c r="G84" s="28">
        <v>1468</v>
      </c>
      <c r="H84" s="28">
        <v>1520</v>
      </c>
      <c r="I84" s="28">
        <v>1494</v>
      </c>
      <c r="J84" s="29">
        <v>2.4611481005154201</v>
      </c>
      <c r="K84" s="36">
        <v>81.721167200856897</v>
      </c>
      <c r="L84" s="12">
        <f t="shared" si="7"/>
        <v>13.333333333333334</v>
      </c>
      <c r="M84" s="30">
        <f t="shared" si="4"/>
        <v>1089.6155626780919</v>
      </c>
      <c r="N84" s="31"/>
      <c r="O84" s="12">
        <v>13.333333333333334</v>
      </c>
      <c r="P84" s="55">
        <v>1</v>
      </c>
      <c r="Q84" s="57">
        <f t="shared" si="5"/>
        <v>13.333333333333334</v>
      </c>
      <c r="R84" s="14">
        <v>1</v>
      </c>
      <c r="S84" s="6"/>
      <c r="T84" s="6"/>
      <c r="U84" s="6"/>
      <c r="V84" s="6"/>
      <c r="W84" s="51" t="s">
        <v>94</v>
      </c>
    </row>
    <row r="85" spans="2:24" s="27" customFormat="1" ht="15" customHeight="1">
      <c r="B85" s="8"/>
      <c r="C85" s="8"/>
      <c r="D85" s="8" t="s">
        <v>150</v>
      </c>
      <c r="E85" s="68"/>
      <c r="F85" s="25" t="s">
        <v>146</v>
      </c>
      <c r="G85" s="32">
        <v>569</v>
      </c>
      <c r="H85" s="32">
        <v>589</v>
      </c>
      <c r="I85" s="32">
        <v>579</v>
      </c>
      <c r="J85" s="33">
        <v>2.4425104704198501</v>
      </c>
      <c r="K85" s="34">
        <v>28.603045457432501</v>
      </c>
      <c r="L85" s="32">
        <f t="shared" si="7"/>
        <v>27.397260273972602</v>
      </c>
      <c r="M85" s="34">
        <f t="shared" si="4"/>
        <v>783.64508102554794</v>
      </c>
      <c r="N85" s="35"/>
      <c r="O85" s="61">
        <v>27.397260273972602</v>
      </c>
      <c r="P85" s="55">
        <v>1</v>
      </c>
      <c r="Q85" s="57">
        <f t="shared" si="5"/>
        <v>27.397260273972602</v>
      </c>
      <c r="R85" s="14">
        <v>1</v>
      </c>
      <c r="S85" s="6"/>
      <c r="T85" s="6"/>
      <c r="U85" s="6"/>
      <c r="V85" s="6"/>
      <c r="W85" s="51" t="s">
        <v>95</v>
      </c>
    </row>
    <row r="86" spans="2:24" s="27" customFormat="1" ht="15" customHeight="1">
      <c r="B86" s="7"/>
      <c r="C86" s="7"/>
      <c r="D86" s="8" t="s">
        <v>164</v>
      </c>
      <c r="E86" s="67" t="s">
        <v>162</v>
      </c>
      <c r="F86" s="8" t="s">
        <v>158</v>
      </c>
      <c r="G86" s="28">
        <v>576</v>
      </c>
      <c r="H86" s="28">
        <v>581</v>
      </c>
      <c r="I86" s="28">
        <v>579</v>
      </c>
      <c r="J86" s="29">
        <v>0.61115538564092198</v>
      </c>
      <c r="K86" s="30">
        <v>17.591732469029001</v>
      </c>
      <c r="L86" s="12">
        <f t="shared" si="7"/>
        <v>128.2051282051282</v>
      </c>
      <c r="M86" s="30">
        <f t="shared" si="4"/>
        <v>2255.3503165421794</v>
      </c>
      <c r="N86" s="31"/>
      <c r="O86" s="61">
        <v>12.820512820512821</v>
      </c>
      <c r="P86" s="55">
        <v>10</v>
      </c>
      <c r="Q86" s="57">
        <f t="shared" si="5"/>
        <v>128.2051282051282</v>
      </c>
      <c r="R86" s="14">
        <v>1</v>
      </c>
      <c r="S86" s="6"/>
      <c r="T86" s="6"/>
      <c r="U86" s="6"/>
      <c r="V86" s="6"/>
      <c r="W86" s="51" t="s">
        <v>85</v>
      </c>
    </row>
    <row r="87" spans="2:24" s="27" customFormat="1" ht="15" customHeight="1">
      <c r="B87" s="8"/>
      <c r="C87" s="8"/>
      <c r="D87" s="8" t="s">
        <v>164</v>
      </c>
      <c r="E87" s="68"/>
      <c r="F87" s="25" t="s">
        <v>146</v>
      </c>
      <c r="G87" s="32">
        <v>3336</v>
      </c>
      <c r="H87" s="32">
        <v>3477</v>
      </c>
      <c r="I87" s="32">
        <v>3407</v>
      </c>
      <c r="J87" s="33">
        <v>2.9268180286893601</v>
      </c>
      <c r="K87" s="30">
        <v>133.91913052690799</v>
      </c>
      <c r="L87" s="32">
        <f t="shared" si="7"/>
        <v>13.888888888888889</v>
      </c>
      <c r="M87" s="34">
        <f t="shared" si="4"/>
        <v>1859.9879239848333</v>
      </c>
      <c r="N87" s="35"/>
      <c r="O87" s="61">
        <v>13.888888888888889</v>
      </c>
      <c r="P87" s="55">
        <v>1</v>
      </c>
      <c r="Q87" s="57">
        <f t="shared" si="5"/>
        <v>13.888888888888889</v>
      </c>
      <c r="R87" s="14">
        <v>1</v>
      </c>
      <c r="S87" s="6"/>
      <c r="T87" s="6"/>
      <c r="U87" s="6"/>
      <c r="V87" s="6"/>
      <c r="W87" s="51" t="s">
        <v>86</v>
      </c>
    </row>
    <row r="88" spans="2:24" ht="15" customHeight="1">
      <c r="B88" s="8"/>
      <c r="C88" s="8"/>
      <c r="D88" s="8" t="s">
        <v>164</v>
      </c>
      <c r="E88" s="67" t="s">
        <v>163</v>
      </c>
      <c r="F88" s="8" t="s">
        <v>158</v>
      </c>
      <c r="G88" s="28">
        <v>590</v>
      </c>
      <c r="H88" s="28">
        <v>595</v>
      </c>
      <c r="I88" s="28">
        <v>593</v>
      </c>
      <c r="J88" s="29">
        <v>0.59671458327978699</v>
      </c>
      <c r="K88" s="36">
        <v>18.1262347149937</v>
      </c>
      <c r="L88" s="12">
        <f t="shared" si="7"/>
        <v>17.761989342806391</v>
      </c>
      <c r="M88" s="30">
        <f t="shared" si="4"/>
        <v>321.95798783292537</v>
      </c>
      <c r="N88" s="31"/>
      <c r="O88" s="61">
        <v>3.5523978685612785</v>
      </c>
      <c r="P88" s="55">
        <v>5</v>
      </c>
      <c r="Q88" s="57">
        <f t="shared" si="5"/>
        <v>17.761989342806391</v>
      </c>
      <c r="R88" s="14">
        <v>1</v>
      </c>
      <c r="W88" s="51" t="s">
        <v>81</v>
      </c>
    </row>
    <row r="89" spans="2:24" s="27" customFormat="1" ht="15" customHeight="1">
      <c r="B89" s="7"/>
      <c r="C89" s="7"/>
      <c r="D89" s="8" t="s">
        <v>164</v>
      </c>
      <c r="E89" s="68"/>
      <c r="F89" s="25" t="s">
        <v>146</v>
      </c>
      <c r="G89" s="32">
        <v>2319</v>
      </c>
      <c r="H89" s="32">
        <v>2286</v>
      </c>
      <c r="I89" s="32">
        <v>2303</v>
      </c>
      <c r="J89" s="33">
        <v>1.01344294372013</v>
      </c>
      <c r="K89" s="34">
        <v>87.193796560773905</v>
      </c>
      <c r="L89" s="32">
        <f t="shared" si="7"/>
        <v>6.2111801242236018</v>
      </c>
      <c r="M89" s="34">
        <f t="shared" si="4"/>
        <v>541.57637615387512</v>
      </c>
      <c r="N89" s="35"/>
      <c r="O89" s="61">
        <v>6.2111801242236018</v>
      </c>
      <c r="P89" s="55">
        <v>1</v>
      </c>
      <c r="Q89" s="57">
        <f t="shared" si="5"/>
        <v>6.2111801242236018</v>
      </c>
      <c r="R89" s="14">
        <v>1</v>
      </c>
      <c r="S89" s="6"/>
      <c r="T89" s="6"/>
      <c r="U89" s="6"/>
      <c r="V89" s="6"/>
      <c r="W89" s="51" t="s">
        <v>82</v>
      </c>
    </row>
    <row r="90" spans="2:24" s="27" customFormat="1" ht="15" customHeight="1">
      <c r="B90" s="8"/>
      <c r="C90" s="8"/>
      <c r="D90" s="8" t="s">
        <v>167</v>
      </c>
      <c r="E90" s="67" t="s">
        <v>166</v>
      </c>
      <c r="F90" s="8" t="s">
        <v>158</v>
      </c>
      <c r="G90" s="28">
        <v>479</v>
      </c>
      <c r="H90" s="28">
        <v>479</v>
      </c>
      <c r="I90" s="28">
        <v>479</v>
      </c>
      <c r="J90" s="29">
        <v>0</v>
      </c>
      <c r="K90" s="36">
        <v>16.545282798837199</v>
      </c>
      <c r="L90" s="12">
        <f t="shared" si="7"/>
        <v>20</v>
      </c>
      <c r="M90" s="30">
        <f t="shared" si="4"/>
        <v>330.90565597674401</v>
      </c>
      <c r="N90" s="31"/>
      <c r="O90" s="12">
        <v>1</v>
      </c>
      <c r="P90" s="55">
        <v>20</v>
      </c>
      <c r="Q90" s="57">
        <f t="shared" si="5"/>
        <v>20</v>
      </c>
      <c r="R90" s="14">
        <v>1</v>
      </c>
      <c r="S90" s="6"/>
      <c r="T90" s="6"/>
      <c r="U90" s="6"/>
      <c r="V90" s="6"/>
      <c r="W90" s="51" t="s">
        <v>73</v>
      </c>
    </row>
    <row r="91" spans="2:24" s="27" customFormat="1" ht="15" customHeight="1">
      <c r="B91" s="8"/>
      <c r="C91" s="8"/>
      <c r="D91" s="8" t="s">
        <v>167</v>
      </c>
      <c r="E91" s="68"/>
      <c r="F91" s="25" t="s">
        <v>146</v>
      </c>
      <c r="G91" s="32">
        <v>410</v>
      </c>
      <c r="H91" s="32">
        <v>412</v>
      </c>
      <c r="I91" s="32">
        <v>411</v>
      </c>
      <c r="J91" s="33">
        <v>0.34409089108834401</v>
      </c>
      <c r="K91" s="34">
        <v>13.650723603225501</v>
      </c>
      <c r="L91" s="32">
        <f t="shared" si="7"/>
        <v>10</v>
      </c>
      <c r="M91" s="34">
        <f t="shared" si="4"/>
        <v>136.50723603225501</v>
      </c>
      <c r="N91" s="35"/>
      <c r="O91" s="12">
        <v>1</v>
      </c>
      <c r="P91" s="55">
        <v>10</v>
      </c>
      <c r="Q91" s="57">
        <f t="shared" si="5"/>
        <v>10</v>
      </c>
      <c r="R91" s="14">
        <v>1</v>
      </c>
      <c r="S91" s="6"/>
      <c r="T91" s="6"/>
      <c r="U91" s="6"/>
      <c r="V91" s="6"/>
      <c r="W91" s="51" t="s">
        <v>74</v>
      </c>
    </row>
    <row r="92" spans="2:24" s="27" customFormat="1" ht="15" customHeight="1">
      <c r="B92" s="25"/>
      <c r="C92" s="25"/>
      <c r="D92" s="54" t="s">
        <v>159</v>
      </c>
      <c r="E92" s="66" t="s">
        <v>160</v>
      </c>
      <c r="F92" s="25" t="s">
        <v>143</v>
      </c>
      <c r="G92" s="32">
        <v>120</v>
      </c>
      <c r="H92" s="32">
        <v>120</v>
      </c>
      <c r="I92" s="32">
        <v>120</v>
      </c>
      <c r="J92" s="26">
        <v>0</v>
      </c>
      <c r="K92" s="34">
        <v>0.55276344965741098</v>
      </c>
      <c r="L92" s="32">
        <f t="shared" si="7"/>
        <v>1</v>
      </c>
      <c r="M92" s="34" t="str">
        <f t="shared" si="4"/>
        <v>BQL</v>
      </c>
      <c r="N92" s="31"/>
      <c r="O92" s="12">
        <v>1</v>
      </c>
      <c r="P92" s="55">
        <v>1</v>
      </c>
      <c r="Q92" s="57">
        <f t="shared" si="5"/>
        <v>1</v>
      </c>
      <c r="R92" s="14">
        <v>1</v>
      </c>
      <c r="S92" s="6"/>
      <c r="T92" s="6"/>
      <c r="U92" s="6"/>
      <c r="V92" s="6"/>
      <c r="W92" s="8" t="s">
        <v>120</v>
      </c>
      <c r="X92" s="2"/>
    </row>
    <row r="93" spans="2:24" s="27" customFormat="1" ht="15" customHeight="1">
      <c r="B93" s="37" t="s">
        <v>56</v>
      </c>
      <c r="C93" s="37"/>
      <c r="D93" s="8"/>
      <c r="E93" s="37"/>
      <c r="F93" s="37"/>
      <c r="G93" s="37"/>
      <c r="H93" s="37"/>
      <c r="I93" s="37"/>
      <c r="J93" s="38"/>
      <c r="K93" s="46"/>
      <c r="L93" s="37"/>
      <c r="M93" s="39"/>
      <c r="N93" s="37"/>
      <c r="O93" s="12"/>
      <c r="P93" s="12"/>
      <c r="Q93" s="13"/>
      <c r="R93" s="14"/>
      <c r="S93" s="6"/>
      <c r="T93" s="6"/>
      <c r="U93" s="6"/>
      <c r="V93" s="6"/>
      <c r="W93" s="40"/>
    </row>
    <row r="94" spans="2:24" s="27" customFormat="1" ht="15" customHeight="1">
      <c r="B94" s="41" t="s">
        <v>57</v>
      </c>
      <c r="C94" s="41"/>
      <c r="D94" s="8"/>
      <c r="E94" s="41"/>
      <c r="F94" s="41"/>
      <c r="G94" s="41"/>
      <c r="H94" s="41"/>
      <c r="I94" s="41"/>
      <c r="J94" s="21"/>
      <c r="K94" s="43"/>
      <c r="L94" s="42"/>
      <c r="M94" s="43"/>
      <c r="N94" s="43"/>
      <c r="O94" s="12"/>
      <c r="P94" s="12"/>
      <c r="Q94" s="13"/>
      <c r="R94" s="14"/>
      <c r="S94" s="6"/>
      <c r="T94" s="6"/>
      <c r="U94" s="6"/>
      <c r="V94" s="6"/>
      <c r="W94" s="40"/>
    </row>
    <row r="95" spans="2:24" ht="15" customHeight="1">
      <c r="B95" s="20" t="s">
        <v>58</v>
      </c>
      <c r="C95" s="20"/>
      <c r="E95" s="20"/>
      <c r="F95" s="20"/>
      <c r="G95" s="20"/>
      <c r="H95" s="20"/>
      <c r="I95" s="20"/>
      <c r="J95" s="21"/>
      <c r="K95" s="43"/>
      <c r="L95" s="22"/>
      <c r="W95" s="40"/>
    </row>
    <row r="98" spans="2:24" ht="29.25" customHeight="1">
      <c r="B98" s="82" t="s">
        <v>7</v>
      </c>
      <c r="C98" s="82" t="s">
        <v>8</v>
      </c>
      <c r="D98" s="82" t="s">
        <v>9</v>
      </c>
      <c r="E98" s="67" t="s">
        <v>10</v>
      </c>
      <c r="F98" s="67" t="s">
        <v>11</v>
      </c>
      <c r="G98" s="73" t="s">
        <v>12</v>
      </c>
      <c r="H98" s="73"/>
      <c r="I98" s="73"/>
      <c r="J98" s="73"/>
      <c r="K98" s="74" t="s">
        <v>13</v>
      </c>
      <c r="L98" s="76" t="s">
        <v>14</v>
      </c>
      <c r="M98" s="78" t="s">
        <v>15</v>
      </c>
      <c r="N98" s="24"/>
      <c r="O98" s="49" t="s">
        <v>14</v>
      </c>
      <c r="P98" s="58" t="s">
        <v>14</v>
      </c>
      <c r="Q98" s="49" t="s">
        <v>14</v>
      </c>
      <c r="R98" s="80" t="s">
        <v>14</v>
      </c>
      <c r="S98" s="69" t="s">
        <v>14</v>
      </c>
      <c r="T98" s="69" t="s">
        <v>14</v>
      </c>
      <c r="U98" s="69" t="s">
        <v>14</v>
      </c>
      <c r="V98" s="69" t="s">
        <v>14</v>
      </c>
      <c r="W98" s="71" t="s">
        <v>16</v>
      </c>
    </row>
    <row r="99" spans="2:24" s="27" customFormat="1" ht="15" customHeight="1">
      <c r="B99" s="83"/>
      <c r="C99" s="83"/>
      <c r="D99" s="68"/>
      <c r="E99" s="68"/>
      <c r="F99" s="68"/>
      <c r="G99" s="25">
        <v>1</v>
      </c>
      <c r="H99" s="25">
        <v>2</v>
      </c>
      <c r="I99" s="25" t="s">
        <v>17</v>
      </c>
      <c r="J99" s="26" t="s">
        <v>18</v>
      </c>
      <c r="K99" s="75"/>
      <c r="L99" s="77"/>
      <c r="M99" s="79"/>
      <c r="N99" s="11"/>
      <c r="O99" s="52"/>
      <c r="P99" s="59"/>
      <c r="Q99" s="50"/>
      <c r="R99" s="81"/>
      <c r="S99" s="70"/>
      <c r="T99" s="70"/>
      <c r="U99" s="70"/>
      <c r="V99" s="70"/>
      <c r="W99" s="72"/>
    </row>
    <row r="100" spans="2:24" s="27" customFormat="1" ht="15" customHeight="1">
      <c r="B100" s="7" t="s">
        <v>152</v>
      </c>
      <c r="C100" s="7" t="s">
        <v>151</v>
      </c>
      <c r="D100" s="8" t="s">
        <v>165</v>
      </c>
      <c r="E100" s="67" t="s">
        <v>148</v>
      </c>
      <c r="F100" s="65" t="s">
        <v>158</v>
      </c>
      <c r="G100" s="28">
        <v>636</v>
      </c>
      <c r="H100" s="28">
        <v>635</v>
      </c>
      <c r="I100" s="28">
        <v>636</v>
      </c>
      <c r="J100" s="29">
        <v>0.11126778618199</v>
      </c>
      <c r="K100" s="11">
        <v>22.433286860312499</v>
      </c>
      <c r="L100" s="12">
        <f>Q100</f>
        <v>63.69426751592357</v>
      </c>
      <c r="M100" s="36">
        <f>IF(OR(K100&lt;5,K100="-"),"BQL",IF(K100&gt;200,"AQL",K100*L100))</f>
        <v>1428.8717745421975</v>
      </c>
      <c r="N100" s="31"/>
      <c r="O100" s="64">
        <v>6.369426751592357</v>
      </c>
      <c r="P100" s="55">
        <v>10</v>
      </c>
      <c r="Q100" s="56">
        <f>O100*P100</f>
        <v>63.69426751592357</v>
      </c>
      <c r="R100" s="14">
        <v>1</v>
      </c>
      <c r="S100" s="6"/>
      <c r="T100" s="6"/>
      <c r="U100" s="6"/>
      <c r="V100" s="6"/>
      <c r="W100" s="51" t="s">
        <v>24</v>
      </c>
    </row>
    <row r="101" spans="2:24" s="27" customFormat="1" ht="15" customHeight="1">
      <c r="B101" s="8"/>
      <c r="C101" s="8"/>
      <c r="D101" s="8" t="s">
        <v>147</v>
      </c>
      <c r="E101" s="68"/>
      <c r="F101" s="25" t="s">
        <v>146</v>
      </c>
      <c r="G101" s="32">
        <v>2644</v>
      </c>
      <c r="H101" s="32">
        <v>2666</v>
      </c>
      <c r="I101" s="32">
        <v>2655</v>
      </c>
      <c r="J101" s="33">
        <v>0.58592652301710102</v>
      </c>
      <c r="K101" s="34">
        <v>133.719071933755</v>
      </c>
      <c r="L101" s="32">
        <f t="shared" ref="L101:L112" si="8">Q101</f>
        <v>18.518518518518519</v>
      </c>
      <c r="M101" s="34">
        <f t="shared" ref="M101:M138" si="9">IF(OR(K101&lt;5,K101="-"),"BQL",IF(K101&gt;200,"AQL",K101*L101))</f>
        <v>2476.2791098843518</v>
      </c>
      <c r="N101" s="35"/>
      <c r="O101" s="64">
        <v>18.518518518518519</v>
      </c>
      <c r="P101" s="55">
        <v>1</v>
      </c>
      <c r="Q101" s="57">
        <f t="shared" ref="Q101:Q138" si="10">O101*P101</f>
        <v>18.518518518518519</v>
      </c>
      <c r="R101" s="14">
        <v>1</v>
      </c>
      <c r="S101" s="6"/>
      <c r="T101" s="6"/>
      <c r="U101" s="6"/>
      <c r="V101" s="6"/>
      <c r="W101" s="51" t="s">
        <v>25</v>
      </c>
    </row>
    <row r="102" spans="2:24" s="27" customFormat="1" ht="15" customHeight="1">
      <c r="B102" s="7"/>
      <c r="C102" s="7"/>
      <c r="D102" s="8" t="s">
        <v>165</v>
      </c>
      <c r="E102" s="67" t="s">
        <v>149</v>
      </c>
      <c r="F102" s="8" t="s">
        <v>158</v>
      </c>
      <c r="G102" s="28">
        <v>572</v>
      </c>
      <c r="H102" s="28">
        <v>585</v>
      </c>
      <c r="I102" s="28">
        <v>579</v>
      </c>
      <c r="J102" s="29">
        <v>1.5890040026663901</v>
      </c>
      <c r="K102" s="30">
        <v>19.977862473374199</v>
      </c>
      <c r="L102" s="12">
        <f t="shared" si="8"/>
        <v>100</v>
      </c>
      <c r="M102" s="30">
        <f t="shared" si="9"/>
        <v>1997.7862473374198</v>
      </c>
      <c r="N102" s="31"/>
      <c r="O102" s="12">
        <v>1</v>
      </c>
      <c r="P102" s="55">
        <v>100</v>
      </c>
      <c r="Q102" s="57">
        <f t="shared" si="10"/>
        <v>100</v>
      </c>
      <c r="R102" s="14">
        <v>1</v>
      </c>
      <c r="S102" s="6"/>
      <c r="T102" s="6"/>
      <c r="U102" s="6"/>
      <c r="V102" s="6"/>
      <c r="W102" s="51" t="s">
        <v>30</v>
      </c>
    </row>
    <row r="103" spans="2:24" s="27" customFormat="1" ht="15" customHeight="1">
      <c r="B103" s="8"/>
      <c r="C103" s="8"/>
      <c r="D103" s="8" t="s">
        <v>165</v>
      </c>
      <c r="E103" s="68"/>
      <c r="F103" s="25" t="s">
        <v>146</v>
      </c>
      <c r="G103" s="32">
        <v>541</v>
      </c>
      <c r="H103" s="32">
        <v>567</v>
      </c>
      <c r="I103" s="32">
        <v>554</v>
      </c>
      <c r="J103" s="33">
        <v>3.3185516806588802</v>
      </c>
      <c r="K103" s="34">
        <v>18.9235357041782</v>
      </c>
      <c r="L103" s="32">
        <f t="shared" si="8"/>
        <v>100</v>
      </c>
      <c r="M103" s="34">
        <f t="shared" si="9"/>
        <v>1892.35357041782</v>
      </c>
      <c r="N103" s="35"/>
      <c r="O103" s="12">
        <v>1</v>
      </c>
      <c r="P103" s="55">
        <v>100</v>
      </c>
      <c r="Q103" s="57">
        <f t="shared" si="10"/>
        <v>100</v>
      </c>
      <c r="R103" s="14">
        <v>1</v>
      </c>
      <c r="S103" s="6"/>
      <c r="T103" s="6"/>
      <c r="U103" s="6"/>
      <c r="V103" s="6"/>
      <c r="W103" s="51" t="s">
        <v>31</v>
      </c>
    </row>
    <row r="104" spans="2:24" s="27" customFormat="1" ht="15" customHeight="1">
      <c r="B104" s="8"/>
      <c r="C104" s="8"/>
      <c r="D104" s="8" t="s">
        <v>150</v>
      </c>
      <c r="E104" s="67" t="s">
        <v>161</v>
      </c>
      <c r="F104" s="8" t="s">
        <v>158</v>
      </c>
      <c r="G104" s="28">
        <v>1025</v>
      </c>
      <c r="H104" s="28">
        <v>1016</v>
      </c>
      <c r="I104" s="28">
        <v>1021</v>
      </c>
      <c r="J104" s="29">
        <v>0.62361205592150104</v>
      </c>
      <c r="K104" s="36">
        <v>54.063420767342201</v>
      </c>
      <c r="L104" s="12">
        <f t="shared" si="8"/>
        <v>37.735849056603776</v>
      </c>
      <c r="M104" s="30">
        <f t="shared" si="9"/>
        <v>2040.1290855600832</v>
      </c>
      <c r="N104" s="31"/>
      <c r="O104" s="12">
        <v>37.735849056603776</v>
      </c>
      <c r="P104" s="55">
        <v>1</v>
      </c>
      <c r="Q104" s="57">
        <f t="shared" si="10"/>
        <v>37.735849056603776</v>
      </c>
      <c r="R104" s="14">
        <v>1</v>
      </c>
      <c r="S104" s="6"/>
      <c r="T104" s="6"/>
      <c r="U104" s="6"/>
      <c r="V104" s="6"/>
      <c r="W104" s="51" t="s">
        <v>102</v>
      </c>
    </row>
    <row r="105" spans="2:24" s="27" customFormat="1" ht="15" customHeight="1">
      <c r="B105" s="8"/>
      <c r="C105" s="8"/>
      <c r="D105" s="8" t="s">
        <v>150</v>
      </c>
      <c r="E105" s="68"/>
      <c r="F105" s="25" t="s">
        <v>146</v>
      </c>
      <c r="G105" s="32">
        <v>681</v>
      </c>
      <c r="H105" s="32">
        <v>684</v>
      </c>
      <c r="I105" s="32">
        <v>683</v>
      </c>
      <c r="J105" s="33">
        <v>0.31081616755452601</v>
      </c>
      <c r="K105" s="34">
        <v>34.547526303549603</v>
      </c>
      <c r="L105" s="32">
        <f t="shared" si="8"/>
        <v>27.397260273972602</v>
      </c>
      <c r="M105" s="34">
        <f t="shared" si="9"/>
        <v>946.50756996026303</v>
      </c>
      <c r="N105" s="35"/>
      <c r="O105" s="61">
        <v>27.397260273972602</v>
      </c>
      <c r="P105" s="55">
        <v>1</v>
      </c>
      <c r="Q105" s="57">
        <f t="shared" si="10"/>
        <v>27.397260273972602</v>
      </c>
      <c r="R105" s="14">
        <v>1</v>
      </c>
      <c r="S105" s="6"/>
      <c r="T105" s="6"/>
      <c r="U105" s="6"/>
      <c r="V105" s="6"/>
      <c r="W105" s="51" t="s">
        <v>103</v>
      </c>
    </row>
    <row r="106" spans="2:24" s="27" customFormat="1" ht="15" customHeight="1">
      <c r="B106" s="7"/>
      <c r="C106" s="7"/>
      <c r="D106" s="8" t="s">
        <v>164</v>
      </c>
      <c r="E106" s="67" t="s">
        <v>162</v>
      </c>
      <c r="F106" s="8" t="s">
        <v>158</v>
      </c>
      <c r="G106" s="28">
        <v>526</v>
      </c>
      <c r="H106" s="28">
        <v>512</v>
      </c>
      <c r="I106" s="28">
        <v>519</v>
      </c>
      <c r="J106" s="29">
        <v>1.90741713614868</v>
      </c>
      <c r="K106" s="30">
        <v>15.330782629709001</v>
      </c>
      <c r="L106" s="12">
        <f t="shared" si="8"/>
        <v>68.965517241379303</v>
      </c>
      <c r="M106" s="30">
        <f t="shared" si="9"/>
        <v>1057.2953537730343</v>
      </c>
      <c r="N106" s="31"/>
      <c r="O106" s="61">
        <v>13.793103448275861</v>
      </c>
      <c r="P106" s="55">
        <v>5</v>
      </c>
      <c r="Q106" s="57">
        <f t="shared" si="10"/>
        <v>68.965517241379303</v>
      </c>
      <c r="R106" s="14">
        <v>1</v>
      </c>
      <c r="S106" s="6"/>
      <c r="T106" s="6"/>
      <c r="U106" s="6"/>
      <c r="V106" s="6"/>
      <c r="W106" s="51" t="s">
        <v>92</v>
      </c>
    </row>
    <row r="107" spans="2:24" s="27" customFormat="1" ht="15" customHeight="1">
      <c r="B107" s="8"/>
      <c r="C107" s="8"/>
      <c r="D107" s="8" t="s">
        <v>164</v>
      </c>
      <c r="E107" s="68"/>
      <c r="F107" s="25" t="s">
        <v>146</v>
      </c>
      <c r="G107" s="32">
        <v>630</v>
      </c>
      <c r="H107" s="32">
        <v>658</v>
      </c>
      <c r="I107" s="32">
        <v>644</v>
      </c>
      <c r="J107" s="33">
        <v>3.0743773095067199</v>
      </c>
      <c r="K107" s="30">
        <v>20.100365408560101</v>
      </c>
      <c r="L107" s="32">
        <f t="shared" si="8"/>
        <v>57.803468208092482</v>
      </c>
      <c r="M107" s="34">
        <f t="shared" si="9"/>
        <v>1161.8708328647456</v>
      </c>
      <c r="N107" s="35"/>
      <c r="O107" s="61">
        <v>11.560693641618496</v>
      </c>
      <c r="P107" s="55">
        <v>5</v>
      </c>
      <c r="Q107" s="57">
        <f t="shared" si="10"/>
        <v>57.803468208092482</v>
      </c>
      <c r="R107" s="14">
        <v>1</v>
      </c>
      <c r="S107" s="6"/>
      <c r="T107" s="6"/>
      <c r="U107" s="6"/>
      <c r="V107" s="6"/>
      <c r="W107" s="51" t="s">
        <v>93</v>
      </c>
    </row>
    <row r="108" spans="2:24" ht="15" customHeight="1">
      <c r="B108" s="8"/>
      <c r="C108" s="8"/>
      <c r="D108" s="8" t="s">
        <v>164</v>
      </c>
      <c r="E108" s="67" t="s">
        <v>163</v>
      </c>
      <c r="F108" s="8" t="s">
        <v>158</v>
      </c>
      <c r="G108" s="28">
        <v>749</v>
      </c>
      <c r="H108" s="28">
        <v>792</v>
      </c>
      <c r="I108" s="28">
        <v>771</v>
      </c>
      <c r="J108" s="29">
        <v>3.9462156510086301</v>
      </c>
      <c r="K108" s="36">
        <v>24.994034761266299</v>
      </c>
      <c r="L108" s="12">
        <f t="shared" si="8"/>
        <v>42.372881355932208</v>
      </c>
      <c r="M108" s="30">
        <f t="shared" si="9"/>
        <v>1059.0692695451824</v>
      </c>
      <c r="N108" s="31"/>
      <c r="O108" s="61">
        <v>4.2372881355932206</v>
      </c>
      <c r="P108" s="55">
        <v>10</v>
      </c>
      <c r="Q108" s="57">
        <f t="shared" si="10"/>
        <v>42.372881355932208</v>
      </c>
      <c r="R108" s="14">
        <v>1</v>
      </c>
      <c r="W108" s="51" t="s">
        <v>88</v>
      </c>
    </row>
    <row r="109" spans="2:24" s="27" customFormat="1" ht="15" customHeight="1">
      <c r="B109" s="7"/>
      <c r="C109" s="7"/>
      <c r="D109" s="8" t="s">
        <v>164</v>
      </c>
      <c r="E109" s="68"/>
      <c r="F109" s="25" t="s">
        <v>146</v>
      </c>
      <c r="G109" s="32">
        <v>2835</v>
      </c>
      <c r="H109" s="32">
        <v>2903</v>
      </c>
      <c r="I109" s="32">
        <v>2869</v>
      </c>
      <c r="J109" s="33">
        <v>1.6759589097485199</v>
      </c>
      <c r="K109" s="34">
        <v>111.028348249237</v>
      </c>
      <c r="L109" s="32">
        <f t="shared" si="8"/>
        <v>6.309148264984227</v>
      </c>
      <c r="M109" s="34">
        <f t="shared" si="9"/>
        <v>700.4943107207381</v>
      </c>
      <c r="N109" s="35"/>
      <c r="O109" s="61">
        <v>6.309148264984227</v>
      </c>
      <c r="P109" s="55">
        <v>1</v>
      </c>
      <c r="Q109" s="57">
        <f t="shared" si="10"/>
        <v>6.309148264984227</v>
      </c>
      <c r="R109" s="14">
        <v>1</v>
      </c>
      <c r="S109" s="6"/>
      <c r="T109" s="6"/>
      <c r="U109" s="6"/>
      <c r="V109" s="6"/>
      <c r="W109" s="51" t="s">
        <v>89</v>
      </c>
    </row>
    <row r="110" spans="2:24" s="27" customFormat="1" ht="15" customHeight="1">
      <c r="B110" s="8"/>
      <c r="C110" s="8"/>
      <c r="D110" s="8" t="s">
        <v>167</v>
      </c>
      <c r="E110" s="67" t="s">
        <v>166</v>
      </c>
      <c r="F110" s="8" t="s">
        <v>158</v>
      </c>
      <c r="G110" s="28">
        <v>899</v>
      </c>
      <c r="H110" s="28">
        <v>855</v>
      </c>
      <c r="I110" s="28">
        <v>877</v>
      </c>
      <c r="J110" s="29">
        <v>3.54762809261209</v>
      </c>
      <c r="K110" s="36">
        <v>33.683212518913102</v>
      </c>
      <c r="L110" s="12">
        <f t="shared" si="8"/>
        <v>10</v>
      </c>
      <c r="M110" s="30">
        <f t="shared" si="9"/>
        <v>336.83212518913103</v>
      </c>
      <c r="N110" s="31"/>
      <c r="O110" s="12">
        <v>1</v>
      </c>
      <c r="P110" s="55">
        <v>10</v>
      </c>
      <c r="Q110" s="57">
        <f t="shared" si="10"/>
        <v>10</v>
      </c>
      <c r="R110" s="14">
        <v>1</v>
      </c>
      <c r="S110" s="6"/>
      <c r="T110" s="6"/>
      <c r="U110" s="6"/>
      <c r="V110" s="6"/>
      <c r="W110" s="51" t="s">
        <v>83</v>
      </c>
    </row>
    <row r="111" spans="2:24" s="27" customFormat="1" ht="15" customHeight="1">
      <c r="B111" s="8"/>
      <c r="C111" s="8"/>
      <c r="D111" s="8" t="s">
        <v>167</v>
      </c>
      <c r="E111" s="68"/>
      <c r="F111" s="25" t="s">
        <v>146</v>
      </c>
      <c r="G111" s="32">
        <v>847</v>
      </c>
      <c r="H111" s="32">
        <v>835</v>
      </c>
      <c r="I111" s="32">
        <v>841</v>
      </c>
      <c r="J111" s="33">
        <v>1.00895141191897</v>
      </c>
      <c r="K111" s="34">
        <v>32.119840159460097</v>
      </c>
      <c r="L111" s="32">
        <f t="shared" si="8"/>
        <v>10</v>
      </c>
      <c r="M111" s="34">
        <f t="shared" si="9"/>
        <v>321.19840159460097</v>
      </c>
      <c r="N111" s="35"/>
      <c r="O111" s="12">
        <v>1</v>
      </c>
      <c r="P111" s="55">
        <v>10</v>
      </c>
      <c r="Q111" s="57">
        <f t="shared" si="10"/>
        <v>10</v>
      </c>
      <c r="R111" s="14">
        <v>1</v>
      </c>
      <c r="S111" s="6"/>
      <c r="T111" s="6"/>
      <c r="U111" s="6"/>
      <c r="V111" s="6"/>
      <c r="W111" s="51" t="s">
        <v>84</v>
      </c>
    </row>
    <row r="112" spans="2:24" s="27" customFormat="1" ht="15" customHeight="1">
      <c r="B112" s="25"/>
      <c r="C112" s="25"/>
      <c r="D112" s="54" t="s">
        <v>159</v>
      </c>
      <c r="E112" s="25" t="s">
        <v>160</v>
      </c>
      <c r="F112" s="25" t="s">
        <v>143</v>
      </c>
      <c r="G112" s="32">
        <v>118</v>
      </c>
      <c r="H112" s="32">
        <v>128</v>
      </c>
      <c r="I112" s="32">
        <v>123</v>
      </c>
      <c r="J112" s="26">
        <v>5.7488356194028203</v>
      </c>
      <c r="K112" s="34">
        <v>0.67122621147990902</v>
      </c>
      <c r="L112" s="32">
        <f t="shared" si="8"/>
        <v>1</v>
      </c>
      <c r="M112" s="34" t="str">
        <f t="shared" si="9"/>
        <v>BQL</v>
      </c>
      <c r="N112" s="31"/>
      <c r="O112" s="12">
        <v>1</v>
      </c>
      <c r="P112" s="55">
        <v>1</v>
      </c>
      <c r="Q112" s="57">
        <f t="shared" si="10"/>
        <v>1</v>
      </c>
      <c r="R112" s="14">
        <v>1</v>
      </c>
      <c r="S112" s="6"/>
      <c r="T112" s="6"/>
      <c r="U112" s="6"/>
      <c r="V112" s="6"/>
      <c r="W112" s="51" t="s">
        <v>127</v>
      </c>
      <c r="X112" s="2"/>
    </row>
    <row r="113" spans="2:24" s="27" customFormat="1" ht="15" customHeight="1">
      <c r="B113" s="7" t="s">
        <v>153</v>
      </c>
      <c r="C113" s="7" t="s">
        <v>151</v>
      </c>
      <c r="D113" s="8" t="s">
        <v>165</v>
      </c>
      <c r="E113" s="67" t="s">
        <v>148</v>
      </c>
      <c r="F113" s="8" t="s">
        <v>158</v>
      </c>
      <c r="G113" s="12">
        <v>712</v>
      </c>
      <c r="H113" s="12">
        <v>717</v>
      </c>
      <c r="I113" s="12">
        <v>715</v>
      </c>
      <c r="J113" s="51">
        <v>0.49482629894090002</v>
      </c>
      <c r="K113" s="30">
        <v>25.842110723858202</v>
      </c>
      <c r="L113" s="12">
        <f>Q113</f>
        <v>84.388185654008439</v>
      </c>
      <c r="M113" s="30">
        <f t="shared" si="9"/>
        <v>2180.7688374563882</v>
      </c>
      <c r="N113" s="31"/>
      <c r="O113" s="64">
        <v>8.4388185654008439</v>
      </c>
      <c r="P113" s="55">
        <v>10</v>
      </c>
      <c r="Q113" s="57">
        <f t="shared" si="10"/>
        <v>84.388185654008439</v>
      </c>
      <c r="R113" s="14">
        <v>1</v>
      </c>
      <c r="S113" s="6"/>
      <c r="T113" s="6"/>
      <c r="U113" s="6"/>
      <c r="V113" s="6"/>
      <c r="W113" s="51" t="s">
        <v>36</v>
      </c>
    </row>
    <row r="114" spans="2:24" s="27" customFormat="1" ht="15" customHeight="1">
      <c r="B114" s="8"/>
      <c r="C114" s="8"/>
      <c r="D114" s="8" t="s">
        <v>165</v>
      </c>
      <c r="E114" s="68"/>
      <c r="F114" s="25" t="s">
        <v>146</v>
      </c>
      <c r="G114" s="32">
        <v>1037</v>
      </c>
      <c r="H114" s="32">
        <v>1006</v>
      </c>
      <c r="I114" s="32">
        <v>1022</v>
      </c>
      <c r="J114" s="33">
        <v>2.1458942943497701</v>
      </c>
      <c r="K114" s="34">
        <v>39.155176181925597</v>
      </c>
      <c r="L114" s="32">
        <f t="shared" ref="L114:L125" si="11">Q114</f>
        <v>68.493150684931507</v>
      </c>
      <c r="M114" s="34">
        <f t="shared" si="9"/>
        <v>2681.861382323671</v>
      </c>
      <c r="N114" s="35"/>
      <c r="O114" s="64">
        <v>13.698630136986301</v>
      </c>
      <c r="P114" s="55">
        <v>5</v>
      </c>
      <c r="Q114" s="57">
        <f t="shared" si="10"/>
        <v>68.493150684931507</v>
      </c>
      <c r="R114" s="14">
        <v>1</v>
      </c>
      <c r="S114" s="6"/>
      <c r="T114" s="6"/>
      <c r="U114" s="6"/>
      <c r="V114" s="6"/>
      <c r="W114" s="51" t="s">
        <v>37</v>
      </c>
    </row>
    <row r="115" spans="2:24" s="27" customFormat="1" ht="15" customHeight="1">
      <c r="B115" s="7"/>
      <c r="C115" s="7"/>
      <c r="D115" s="8" t="s">
        <v>165</v>
      </c>
      <c r="E115" s="67" t="s">
        <v>149</v>
      </c>
      <c r="F115" s="8" t="s">
        <v>158</v>
      </c>
      <c r="G115" s="28">
        <v>564</v>
      </c>
      <c r="H115" s="28">
        <v>560</v>
      </c>
      <c r="I115" s="28">
        <v>562</v>
      </c>
      <c r="J115" s="29">
        <v>0.50327884781960597</v>
      </c>
      <c r="K115" s="30">
        <v>19.2676773733454</v>
      </c>
      <c r="L115" s="12">
        <f t="shared" si="11"/>
        <v>100</v>
      </c>
      <c r="M115" s="30">
        <f t="shared" si="9"/>
        <v>1926.76773733454</v>
      </c>
      <c r="N115" s="31"/>
      <c r="O115" s="12">
        <v>1</v>
      </c>
      <c r="P115" s="55">
        <v>100</v>
      </c>
      <c r="Q115" s="57">
        <f t="shared" si="10"/>
        <v>100</v>
      </c>
      <c r="R115" s="14">
        <v>1</v>
      </c>
      <c r="S115" s="6"/>
      <c r="T115" s="6"/>
      <c r="U115" s="6"/>
      <c r="V115" s="6"/>
      <c r="W115" s="51" t="s">
        <v>42</v>
      </c>
    </row>
    <row r="116" spans="2:24" s="27" customFormat="1" ht="15" customHeight="1">
      <c r="B116" s="8"/>
      <c r="C116" s="8"/>
      <c r="D116" s="8" t="s">
        <v>165</v>
      </c>
      <c r="E116" s="68"/>
      <c r="F116" s="25" t="s">
        <v>146</v>
      </c>
      <c r="G116" s="32">
        <v>537</v>
      </c>
      <c r="H116" s="32">
        <v>526</v>
      </c>
      <c r="I116" s="32">
        <v>532</v>
      </c>
      <c r="J116" s="33">
        <v>1.4634383053719699</v>
      </c>
      <c r="K116" s="34">
        <v>17.955677469527899</v>
      </c>
      <c r="L116" s="32">
        <f t="shared" si="11"/>
        <v>100</v>
      </c>
      <c r="M116" s="34">
        <f t="shared" si="9"/>
        <v>1795.56774695279</v>
      </c>
      <c r="N116" s="35"/>
      <c r="O116" s="12">
        <v>1</v>
      </c>
      <c r="P116" s="55">
        <v>100</v>
      </c>
      <c r="Q116" s="57">
        <f t="shared" si="10"/>
        <v>100</v>
      </c>
      <c r="R116" s="14">
        <v>1</v>
      </c>
      <c r="S116" s="6"/>
      <c r="T116" s="6"/>
      <c r="U116" s="6"/>
      <c r="V116" s="6"/>
      <c r="W116" s="51" t="s">
        <v>43</v>
      </c>
    </row>
    <row r="117" spans="2:24" s="27" customFormat="1" ht="15" customHeight="1">
      <c r="B117" s="8"/>
      <c r="C117" s="8"/>
      <c r="D117" s="8" t="s">
        <v>150</v>
      </c>
      <c r="E117" s="67" t="s">
        <v>161</v>
      </c>
      <c r="F117" s="8" t="s">
        <v>158</v>
      </c>
      <c r="G117" s="28">
        <v>1187</v>
      </c>
      <c r="H117" s="28">
        <v>1195</v>
      </c>
      <c r="I117" s="28">
        <v>1191</v>
      </c>
      <c r="J117" s="29">
        <v>0.47496677157786499</v>
      </c>
      <c r="K117" s="36">
        <v>63.9767490973083</v>
      </c>
      <c r="L117" s="12">
        <f t="shared" si="11"/>
        <v>19.23076923076923</v>
      </c>
      <c r="M117" s="30">
        <f t="shared" si="9"/>
        <v>1230.3220980251594</v>
      </c>
      <c r="N117" s="31"/>
      <c r="O117" s="12">
        <v>19.23076923076923</v>
      </c>
      <c r="P117" s="55">
        <v>1</v>
      </c>
      <c r="Q117" s="57">
        <f t="shared" si="10"/>
        <v>19.23076923076923</v>
      </c>
      <c r="R117" s="14">
        <v>1</v>
      </c>
      <c r="S117" s="6"/>
      <c r="T117" s="6"/>
      <c r="U117" s="6"/>
      <c r="V117" s="6"/>
      <c r="W117" s="51" t="s">
        <v>109</v>
      </c>
    </row>
    <row r="118" spans="2:24" s="27" customFormat="1" ht="15" customHeight="1">
      <c r="B118" s="8"/>
      <c r="C118" s="8"/>
      <c r="D118" s="8" t="s">
        <v>150</v>
      </c>
      <c r="E118" s="68"/>
      <c r="F118" s="25" t="s">
        <v>146</v>
      </c>
      <c r="G118" s="32">
        <v>551</v>
      </c>
      <c r="H118" s="32">
        <v>539</v>
      </c>
      <c r="I118" s="32">
        <v>545</v>
      </c>
      <c r="J118" s="33">
        <v>1.5569323622455999</v>
      </c>
      <c r="K118" s="34">
        <v>26.6528658617421</v>
      </c>
      <c r="L118" s="32">
        <f t="shared" si="11"/>
        <v>23.529411764705884</v>
      </c>
      <c r="M118" s="34">
        <f t="shared" si="9"/>
        <v>627.12625557040235</v>
      </c>
      <c r="N118" s="35"/>
      <c r="O118" s="61">
        <v>23.529411764705884</v>
      </c>
      <c r="P118" s="55">
        <v>1</v>
      </c>
      <c r="Q118" s="57">
        <f t="shared" si="10"/>
        <v>23.529411764705884</v>
      </c>
      <c r="R118" s="14">
        <v>1</v>
      </c>
      <c r="S118" s="6"/>
      <c r="T118" s="6"/>
      <c r="U118" s="6"/>
      <c r="V118" s="6"/>
      <c r="W118" s="51" t="s">
        <v>110</v>
      </c>
    </row>
    <row r="119" spans="2:24" s="27" customFormat="1" ht="15" customHeight="1">
      <c r="B119" s="7"/>
      <c r="C119" s="7"/>
      <c r="D119" s="8" t="s">
        <v>164</v>
      </c>
      <c r="E119" s="67" t="s">
        <v>162</v>
      </c>
      <c r="F119" s="8" t="s">
        <v>158</v>
      </c>
      <c r="G119" s="28">
        <v>651</v>
      </c>
      <c r="H119" s="28">
        <v>605</v>
      </c>
      <c r="I119" s="28">
        <v>628</v>
      </c>
      <c r="J119" s="29">
        <v>5.1794445755702503</v>
      </c>
      <c r="K119" s="30">
        <v>19.486659722293702</v>
      </c>
      <c r="L119" s="12">
        <f t="shared" si="11"/>
        <v>98.039215686274503</v>
      </c>
      <c r="M119" s="30">
        <f t="shared" si="9"/>
        <v>1910.4568355189901</v>
      </c>
      <c r="N119" s="31"/>
      <c r="O119" s="61">
        <v>19.6078431372549</v>
      </c>
      <c r="P119" s="55">
        <v>5</v>
      </c>
      <c r="Q119" s="57">
        <f t="shared" si="10"/>
        <v>98.039215686274503</v>
      </c>
      <c r="R119" s="14">
        <v>1</v>
      </c>
      <c r="S119" s="6"/>
      <c r="T119" s="6"/>
      <c r="U119" s="6"/>
      <c r="V119" s="6"/>
      <c r="W119" s="51" t="s">
        <v>100</v>
      </c>
    </row>
    <row r="120" spans="2:24" s="27" customFormat="1" ht="15" customHeight="1">
      <c r="B120" s="8"/>
      <c r="C120" s="8"/>
      <c r="D120" s="8" t="s">
        <v>164</v>
      </c>
      <c r="E120" s="68"/>
      <c r="F120" s="25" t="s">
        <v>146</v>
      </c>
      <c r="G120" s="32">
        <v>588</v>
      </c>
      <c r="H120" s="32">
        <v>604</v>
      </c>
      <c r="I120" s="32">
        <v>596</v>
      </c>
      <c r="J120" s="33">
        <v>1.8982732380846901</v>
      </c>
      <c r="K120" s="30">
        <v>18.2601320282198</v>
      </c>
      <c r="L120" s="32">
        <f t="shared" si="11"/>
        <v>86.956521739130437</v>
      </c>
      <c r="M120" s="34">
        <f t="shared" si="9"/>
        <v>1587.8375676712869</v>
      </c>
      <c r="N120" s="35"/>
      <c r="O120" s="61">
        <v>17.391304347826086</v>
      </c>
      <c r="P120" s="55">
        <v>5</v>
      </c>
      <c r="Q120" s="57">
        <f t="shared" si="10"/>
        <v>86.956521739130437</v>
      </c>
      <c r="R120" s="14">
        <v>1</v>
      </c>
      <c r="S120" s="6"/>
      <c r="T120" s="6"/>
      <c r="U120" s="6"/>
      <c r="V120" s="6"/>
      <c r="W120" s="51" t="s">
        <v>101</v>
      </c>
    </row>
    <row r="121" spans="2:24" ht="15" customHeight="1">
      <c r="B121" s="8"/>
      <c r="C121" s="8"/>
      <c r="D121" s="8" t="s">
        <v>164</v>
      </c>
      <c r="E121" s="67" t="s">
        <v>163</v>
      </c>
      <c r="F121" s="8" t="s">
        <v>158</v>
      </c>
      <c r="G121" s="28">
        <v>1039</v>
      </c>
      <c r="H121" s="28">
        <v>1117</v>
      </c>
      <c r="I121" s="28">
        <v>1078</v>
      </c>
      <c r="J121" s="29">
        <v>5.1163570438358699</v>
      </c>
      <c r="K121" s="36">
        <v>37.104370821608498</v>
      </c>
      <c r="L121" s="12">
        <f t="shared" si="11"/>
        <v>7.7519379844961236</v>
      </c>
      <c r="M121" s="30">
        <f t="shared" si="9"/>
        <v>287.63078156285655</v>
      </c>
      <c r="N121" s="31"/>
      <c r="O121" s="61">
        <v>7.7519379844961236</v>
      </c>
      <c r="P121" s="55">
        <v>1</v>
      </c>
      <c r="Q121" s="57">
        <f t="shared" si="10"/>
        <v>7.7519379844961236</v>
      </c>
      <c r="R121" s="14">
        <v>1</v>
      </c>
      <c r="W121" s="51" t="s">
        <v>96</v>
      </c>
    </row>
    <row r="122" spans="2:24" s="27" customFormat="1" ht="15" customHeight="1">
      <c r="B122" s="7"/>
      <c r="C122" s="7"/>
      <c r="D122" s="8" t="s">
        <v>164</v>
      </c>
      <c r="E122" s="68"/>
      <c r="F122" s="25" t="s">
        <v>146</v>
      </c>
      <c r="G122" s="32">
        <v>938</v>
      </c>
      <c r="H122" s="32">
        <v>936</v>
      </c>
      <c r="I122" s="32">
        <v>937</v>
      </c>
      <c r="J122" s="33">
        <v>0.15092994262252801</v>
      </c>
      <c r="K122" s="34">
        <v>31.5166545225619</v>
      </c>
      <c r="L122" s="32">
        <f t="shared" si="11"/>
        <v>10.309278350515463</v>
      </c>
      <c r="M122" s="34">
        <f t="shared" si="9"/>
        <v>324.91396415012264</v>
      </c>
      <c r="N122" s="35"/>
      <c r="O122" s="61">
        <v>10.309278350515463</v>
      </c>
      <c r="P122" s="55">
        <v>1</v>
      </c>
      <c r="Q122" s="57">
        <f t="shared" si="10"/>
        <v>10.309278350515463</v>
      </c>
      <c r="R122" s="14">
        <v>1</v>
      </c>
      <c r="S122" s="6"/>
      <c r="T122" s="6"/>
      <c r="U122" s="6"/>
      <c r="V122" s="6"/>
      <c r="W122" s="51" t="s">
        <v>97</v>
      </c>
    </row>
    <row r="123" spans="2:24" s="27" customFormat="1" ht="15" customHeight="1">
      <c r="B123" s="8"/>
      <c r="C123" s="8"/>
      <c r="D123" s="8" t="s">
        <v>167</v>
      </c>
      <c r="E123" s="67" t="s">
        <v>166</v>
      </c>
      <c r="F123" s="8" t="s">
        <v>158</v>
      </c>
      <c r="G123" s="28">
        <v>578</v>
      </c>
      <c r="H123" s="28">
        <v>587</v>
      </c>
      <c r="I123" s="28">
        <v>583</v>
      </c>
      <c r="J123" s="29">
        <v>1.0925254988290001</v>
      </c>
      <c r="K123" s="36">
        <v>20.970836924047202</v>
      </c>
      <c r="L123" s="12">
        <f t="shared" si="11"/>
        <v>10</v>
      </c>
      <c r="M123" s="30">
        <f t="shared" si="9"/>
        <v>209.70836924047202</v>
      </c>
      <c r="N123" s="31"/>
      <c r="O123" s="12">
        <v>1</v>
      </c>
      <c r="P123" s="55">
        <v>10</v>
      </c>
      <c r="Q123" s="57">
        <f t="shared" si="10"/>
        <v>10</v>
      </c>
      <c r="R123" s="14">
        <v>1</v>
      </c>
      <c r="S123" s="6"/>
      <c r="T123" s="6"/>
      <c r="U123" s="6"/>
      <c r="V123" s="6"/>
      <c r="W123" s="51" t="s">
        <v>90</v>
      </c>
    </row>
    <row r="124" spans="2:24" s="27" customFormat="1" ht="15" customHeight="1">
      <c r="B124" s="8"/>
      <c r="C124" s="8"/>
      <c r="D124" s="8" t="s">
        <v>167</v>
      </c>
      <c r="E124" s="68"/>
      <c r="F124" s="25" t="s">
        <v>146</v>
      </c>
      <c r="G124" s="32">
        <v>551</v>
      </c>
      <c r="H124" s="32">
        <v>537</v>
      </c>
      <c r="I124" s="32">
        <v>544</v>
      </c>
      <c r="J124" s="33">
        <v>1.8197600986418501</v>
      </c>
      <c r="K124" s="34">
        <v>19.321955261275999</v>
      </c>
      <c r="L124" s="32">
        <f t="shared" si="11"/>
        <v>10</v>
      </c>
      <c r="M124" s="34">
        <f t="shared" si="9"/>
        <v>193.21955261276</v>
      </c>
      <c r="N124" s="35"/>
      <c r="O124" s="12">
        <v>1</v>
      </c>
      <c r="P124" s="55">
        <v>10</v>
      </c>
      <c r="Q124" s="57">
        <f t="shared" si="10"/>
        <v>10</v>
      </c>
      <c r="R124" s="14">
        <v>1</v>
      </c>
      <c r="S124" s="6"/>
      <c r="T124" s="6"/>
      <c r="U124" s="6"/>
      <c r="V124" s="6"/>
      <c r="W124" s="51" t="s">
        <v>91</v>
      </c>
    </row>
    <row r="125" spans="2:24" s="27" customFormat="1" ht="15" customHeight="1">
      <c r="B125" s="25"/>
      <c r="C125" s="25"/>
      <c r="D125" s="54" t="s">
        <v>159</v>
      </c>
      <c r="E125" s="25" t="s">
        <v>160</v>
      </c>
      <c r="F125" s="25" t="s">
        <v>143</v>
      </c>
      <c r="G125" s="32">
        <v>123</v>
      </c>
      <c r="H125" s="32">
        <v>127</v>
      </c>
      <c r="I125" s="32">
        <v>125</v>
      </c>
      <c r="J125" s="26">
        <v>2.2627416997969498</v>
      </c>
      <c r="K125" s="34">
        <v>0.74887773133790603</v>
      </c>
      <c r="L125" s="32">
        <f t="shared" si="11"/>
        <v>1</v>
      </c>
      <c r="M125" s="34" t="str">
        <f t="shared" si="9"/>
        <v>BQL</v>
      </c>
      <c r="N125" s="31"/>
      <c r="O125" s="12">
        <v>1</v>
      </c>
      <c r="P125" s="55">
        <v>1</v>
      </c>
      <c r="Q125" s="57">
        <f t="shared" si="10"/>
        <v>1</v>
      </c>
      <c r="R125" s="14">
        <v>1</v>
      </c>
      <c r="S125" s="6"/>
      <c r="T125" s="6"/>
      <c r="U125" s="6"/>
      <c r="V125" s="6"/>
      <c r="W125" s="51" t="s">
        <v>128</v>
      </c>
      <c r="X125" s="2"/>
    </row>
    <row r="126" spans="2:24" s="27" customFormat="1" ht="15" customHeight="1">
      <c r="B126" s="7" t="s">
        <v>154</v>
      </c>
      <c r="C126" s="7" t="s">
        <v>151</v>
      </c>
      <c r="D126" s="8" t="s">
        <v>165</v>
      </c>
      <c r="E126" s="67" t="s">
        <v>148</v>
      </c>
      <c r="F126" s="8" t="s">
        <v>158</v>
      </c>
      <c r="G126" s="12">
        <v>745</v>
      </c>
      <c r="H126" s="12">
        <v>779</v>
      </c>
      <c r="I126" s="12">
        <v>762</v>
      </c>
      <c r="J126" s="51">
        <v>3.1550696273415499</v>
      </c>
      <c r="K126" s="30">
        <v>27.8951277774967</v>
      </c>
      <c r="L126" s="12">
        <f>Q126</f>
        <v>77.220077220077229</v>
      </c>
      <c r="M126" s="30">
        <f t="shared" si="9"/>
        <v>2154.0639210422164</v>
      </c>
      <c r="N126" s="31"/>
      <c r="O126" s="64">
        <v>7.7220077220077226</v>
      </c>
      <c r="P126" s="55">
        <v>10</v>
      </c>
      <c r="Q126" s="57">
        <f t="shared" si="10"/>
        <v>77.220077220077229</v>
      </c>
      <c r="R126" s="14">
        <v>1</v>
      </c>
      <c r="S126" s="6"/>
      <c r="T126" s="6"/>
      <c r="U126" s="6"/>
      <c r="V126" s="6"/>
      <c r="W126" s="51" t="s">
        <v>48</v>
      </c>
    </row>
    <row r="127" spans="2:24" s="27" customFormat="1" ht="15" customHeight="1">
      <c r="B127" s="8"/>
      <c r="C127" s="8"/>
      <c r="D127" s="8" t="s">
        <v>165</v>
      </c>
      <c r="E127" s="68"/>
      <c r="F127" s="25" t="s">
        <v>146</v>
      </c>
      <c r="G127" s="32">
        <v>885</v>
      </c>
      <c r="H127" s="32">
        <v>856</v>
      </c>
      <c r="I127" s="32">
        <v>871</v>
      </c>
      <c r="J127" s="33">
        <v>2.3556687713279501</v>
      </c>
      <c r="K127" s="34">
        <v>32.593675636331596</v>
      </c>
      <c r="L127" s="32">
        <f t="shared" ref="L127:L138" si="12">Q127</f>
        <v>54.054054054054049</v>
      </c>
      <c r="M127" s="34">
        <f t="shared" si="9"/>
        <v>1761.8203046665726</v>
      </c>
      <c r="N127" s="35"/>
      <c r="O127" s="64">
        <v>10.810810810810811</v>
      </c>
      <c r="P127" s="55">
        <v>5</v>
      </c>
      <c r="Q127" s="57">
        <f t="shared" si="10"/>
        <v>54.054054054054049</v>
      </c>
      <c r="R127" s="14">
        <v>1</v>
      </c>
      <c r="S127" s="6"/>
      <c r="T127" s="6"/>
      <c r="U127" s="6"/>
      <c r="V127" s="6"/>
      <c r="W127" s="51" t="s">
        <v>49</v>
      </c>
    </row>
    <row r="128" spans="2:24" s="27" customFormat="1" ht="15" customHeight="1">
      <c r="B128" s="7"/>
      <c r="C128" s="7"/>
      <c r="D128" s="8" t="s">
        <v>165</v>
      </c>
      <c r="E128" s="67" t="s">
        <v>149</v>
      </c>
      <c r="F128" s="8" t="s">
        <v>158</v>
      </c>
      <c r="G128" s="28">
        <v>534</v>
      </c>
      <c r="H128" s="28">
        <v>557</v>
      </c>
      <c r="I128" s="28">
        <v>546</v>
      </c>
      <c r="J128" s="29">
        <v>2.9813851452411702</v>
      </c>
      <c r="K128" s="30">
        <v>18.557848897046899</v>
      </c>
      <c r="L128" s="12">
        <f t="shared" si="12"/>
        <v>100</v>
      </c>
      <c r="M128" s="30">
        <f t="shared" si="9"/>
        <v>1855.7848897046899</v>
      </c>
      <c r="N128" s="31"/>
      <c r="O128" s="12">
        <v>1</v>
      </c>
      <c r="P128" s="55">
        <v>100</v>
      </c>
      <c r="Q128" s="57">
        <f t="shared" si="10"/>
        <v>100</v>
      </c>
      <c r="R128" s="14">
        <v>1</v>
      </c>
      <c r="S128" s="6"/>
      <c r="T128" s="6"/>
      <c r="U128" s="6"/>
      <c r="V128" s="6"/>
      <c r="W128" s="51" t="s">
        <v>54</v>
      </c>
    </row>
    <row r="129" spans="2:24" s="27" customFormat="1" ht="15" customHeight="1">
      <c r="B129" s="8"/>
      <c r="C129" s="8"/>
      <c r="D129" s="8" t="s">
        <v>165</v>
      </c>
      <c r="E129" s="68"/>
      <c r="F129" s="25" t="s">
        <v>146</v>
      </c>
      <c r="G129" s="32">
        <v>495</v>
      </c>
      <c r="H129" s="32">
        <v>537</v>
      </c>
      <c r="I129" s="32">
        <v>516</v>
      </c>
      <c r="J129" s="33">
        <v>5.7555203119835197</v>
      </c>
      <c r="K129" s="34">
        <v>17.289466958293499</v>
      </c>
      <c r="L129" s="32">
        <f t="shared" si="12"/>
        <v>100</v>
      </c>
      <c r="M129" s="34">
        <f t="shared" si="9"/>
        <v>1728.9466958293499</v>
      </c>
      <c r="N129" s="35"/>
      <c r="O129" s="12">
        <v>1</v>
      </c>
      <c r="P129" s="55">
        <v>100</v>
      </c>
      <c r="Q129" s="57">
        <f t="shared" si="10"/>
        <v>100</v>
      </c>
      <c r="R129" s="14">
        <v>1</v>
      </c>
      <c r="S129" s="6"/>
      <c r="T129" s="6"/>
      <c r="U129" s="6"/>
      <c r="V129" s="6"/>
      <c r="W129" s="51" t="s">
        <v>55</v>
      </c>
    </row>
    <row r="130" spans="2:24" s="27" customFormat="1" ht="15" customHeight="1">
      <c r="B130" s="8"/>
      <c r="C130" s="8"/>
      <c r="D130" s="8" t="s">
        <v>150</v>
      </c>
      <c r="E130" s="67" t="s">
        <v>161</v>
      </c>
      <c r="F130" s="8" t="s">
        <v>158</v>
      </c>
      <c r="G130" s="28">
        <v>528</v>
      </c>
      <c r="H130" s="28">
        <v>527</v>
      </c>
      <c r="I130" s="28">
        <v>528</v>
      </c>
      <c r="J130" s="29">
        <v>0.13404867889792299</v>
      </c>
      <c r="K130" s="36">
        <v>25.6495564333567</v>
      </c>
      <c r="L130" s="12">
        <f t="shared" si="12"/>
        <v>12.658227848101266</v>
      </c>
      <c r="M130" s="30">
        <f t="shared" si="9"/>
        <v>324.67792953616078</v>
      </c>
      <c r="N130" s="31"/>
      <c r="O130" s="12">
        <v>12.658227848101266</v>
      </c>
      <c r="P130" s="55">
        <v>1</v>
      </c>
      <c r="Q130" s="57">
        <f t="shared" si="10"/>
        <v>12.658227848101266</v>
      </c>
      <c r="R130" s="14">
        <v>1</v>
      </c>
      <c r="S130" s="6"/>
      <c r="T130" s="6"/>
      <c r="U130" s="6"/>
      <c r="V130" s="6"/>
      <c r="W130" s="51" t="s">
        <v>117</v>
      </c>
    </row>
    <row r="131" spans="2:24" s="27" customFormat="1" ht="15" customHeight="1">
      <c r="B131" s="8"/>
      <c r="C131" s="8"/>
      <c r="D131" s="8" t="s">
        <v>150</v>
      </c>
      <c r="E131" s="68"/>
      <c r="F131" s="25" t="s">
        <v>146</v>
      </c>
      <c r="G131" s="32">
        <v>610</v>
      </c>
      <c r="H131" s="32">
        <v>602</v>
      </c>
      <c r="I131" s="32">
        <v>606</v>
      </c>
      <c r="J131" s="33">
        <v>0.93347429859610198</v>
      </c>
      <c r="K131" s="34">
        <v>30.152533625196</v>
      </c>
      <c r="L131" s="32">
        <f t="shared" si="12"/>
        <v>18.518518518518519</v>
      </c>
      <c r="M131" s="34">
        <f t="shared" si="9"/>
        <v>558.38025231844449</v>
      </c>
      <c r="N131" s="35"/>
      <c r="O131" s="61">
        <v>18.518518518518519</v>
      </c>
      <c r="P131" s="55">
        <v>1</v>
      </c>
      <c r="Q131" s="57">
        <f t="shared" si="10"/>
        <v>18.518518518518519</v>
      </c>
      <c r="R131" s="14">
        <v>1</v>
      </c>
      <c r="S131" s="6"/>
      <c r="T131" s="6"/>
      <c r="U131" s="6"/>
      <c r="V131" s="6"/>
      <c r="W131" s="51" t="s">
        <v>118</v>
      </c>
    </row>
    <row r="132" spans="2:24" s="27" customFormat="1" ht="15" customHeight="1">
      <c r="B132" s="7"/>
      <c r="C132" s="7"/>
      <c r="D132" s="8" t="s">
        <v>164</v>
      </c>
      <c r="E132" s="67" t="s">
        <v>162</v>
      </c>
      <c r="F132" s="8" t="s">
        <v>158</v>
      </c>
      <c r="G132" s="28">
        <v>829</v>
      </c>
      <c r="H132" s="28">
        <v>845</v>
      </c>
      <c r="I132" s="28">
        <v>837</v>
      </c>
      <c r="J132" s="29">
        <v>1.35169755065528</v>
      </c>
      <c r="K132" s="30">
        <v>27.5884484015893</v>
      </c>
      <c r="L132" s="12">
        <f t="shared" si="12"/>
        <v>113.63636363636363</v>
      </c>
      <c r="M132" s="30">
        <f t="shared" si="9"/>
        <v>3135.0509547260567</v>
      </c>
      <c r="N132" s="31"/>
      <c r="O132" s="61">
        <v>11.363636363636363</v>
      </c>
      <c r="P132" s="55">
        <v>10</v>
      </c>
      <c r="Q132" s="57">
        <f t="shared" si="10"/>
        <v>113.63636363636363</v>
      </c>
      <c r="R132" s="14">
        <v>1</v>
      </c>
      <c r="S132" s="6"/>
      <c r="T132" s="6"/>
      <c r="U132" s="6"/>
      <c r="V132" s="6"/>
      <c r="W132" s="51" t="s">
        <v>107</v>
      </c>
    </row>
    <row r="133" spans="2:24" s="27" customFormat="1" ht="15" customHeight="1">
      <c r="B133" s="8"/>
      <c r="C133" s="8"/>
      <c r="D133" s="8" t="s">
        <v>164</v>
      </c>
      <c r="E133" s="68"/>
      <c r="F133" s="25" t="s">
        <v>146</v>
      </c>
      <c r="G133" s="32">
        <v>518</v>
      </c>
      <c r="H133" s="32">
        <v>538</v>
      </c>
      <c r="I133" s="32">
        <v>528</v>
      </c>
      <c r="J133" s="33">
        <v>2.6784347772217698</v>
      </c>
      <c r="K133" s="30">
        <v>15.671775132026401</v>
      </c>
      <c r="L133" s="32">
        <f t="shared" si="12"/>
        <v>67.114093959731548</v>
      </c>
      <c r="M133" s="34">
        <f t="shared" si="9"/>
        <v>1051.7969887266042</v>
      </c>
      <c r="N133" s="35"/>
      <c r="O133" s="61">
        <v>13.422818791946309</v>
      </c>
      <c r="P133" s="55">
        <v>5</v>
      </c>
      <c r="Q133" s="57">
        <f t="shared" si="10"/>
        <v>67.114093959731548</v>
      </c>
      <c r="R133" s="14">
        <v>1</v>
      </c>
      <c r="S133" s="6"/>
      <c r="T133" s="6"/>
      <c r="U133" s="6"/>
      <c r="V133" s="6"/>
      <c r="W133" s="51" t="s">
        <v>108</v>
      </c>
    </row>
    <row r="134" spans="2:24" ht="15" customHeight="1">
      <c r="B134" s="8"/>
      <c r="C134" s="8"/>
      <c r="D134" s="8" t="s">
        <v>164</v>
      </c>
      <c r="E134" s="67" t="s">
        <v>163</v>
      </c>
      <c r="F134" s="8" t="s">
        <v>158</v>
      </c>
      <c r="G134" s="28">
        <v>96</v>
      </c>
      <c r="H134" s="28">
        <v>98</v>
      </c>
      <c r="I134" s="28">
        <v>97</v>
      </c>
      <c r="J134" s="29">
        <v>1.4579521261578301</v>
      </c>
      <c r="K134" s="36">
        <v>0.20609595682294299</v>
      </c>
      <c r="L134" s="12">
        <f t="shared" si="12"/>
        <v>4.9875311720698265</v>
      </c>
      <c r="M134" s="30" t="str">
        <f t="shared" si="9"/>
        <v>BQL</v>
      </c>
      <c r="N134" s="31"/>
      <c r="O134" s="61">
        <v>4.9875311720698265</v>
      </c>
      <c r="P134" s="55">
        <v>1</v>
      </c>
      <c r="Q134" s="57">
        <f t="shared" si="10"/>
        <v>4.9875311720698265</v>
      </c>
      <c r="R134" s="14">
        <v>1</v>
      </c>
      <c r="W134" s="51" t="s">
        <v>104</v>
      </c>
    </row>
    <row r="135" spans="2:24" s="27" customFormat="1" ht="15" customHeight="1">
      <c r="B135" s="7"/>
      <c r="C135" s="7"/>
      <c r="D135" s="8" t="s">
        <v>164</v>
      </c>
      <c r="E135" s="68"/>
      <c r="F135" s="25" t="s">
        <v>146</v>
      </c>
      <c r="G135" s="32">
        <v>1042</v>
      </c>
      <c r="H135" s="32">
        <v>1097</v>
      </c>
      <c r="I135" s="32">
        <v>1070</v>
      </c>
      <c r="J135" s="33">
        <v>3.6363602585563402</v>
      </c>
      <c r="K135" s="34">
        <v>36.765281908306797</v>
      </c>
      <c r="L135" s="32">
        <f t="shared" si="12"/>
        <v>5.9171597633136104</v>
      </c>
      <c r="M135" s="34">
        <f t="shared" si="9"/>
        <v>217.54604679471481</v>
      </c>
      <c r="N135" s="35"/>
      <c r="O135" s="61">
        <v>5.9171597633136104</v>
      </c>
      <c r="P135" s="55">
        <v>1</v>
      </c>
      <c r="Q135" s="57">
        <f t="shared" si="10"/>
        <v>5.9171597633136104</v>
      </c>
      <c r="R135" s="14">
        <v>1</v>
      </c>
      <c r="S135" s="6"/>
      <c r="T135" s="6"/>
      <c r="U135" s="6"/>
      <c r="V135" s="6"/>
      <c r="W135" s="51" t="s">
        <v>105</v>
      </c>
    </row>
    <row r="136" spans="2:24" s="27" customFormat="1" ht="15" customHeight="1">
      <c r="B136" s="8"/>
      <c r="C136" s="8"/>
      <c r="D136" s="8" t="s">
        <v>167</v>
      </c>
      <c r="E136" s="67" t="s">
        <v>166</v>
      </c>
      <c r="F136" s="8" t="s">
        <v>158</v>
      </c>
      <c r="G136" s="28">
        <v>822</v>
      </c>
      <c r="H136" s="28">
        <v>759</v>
      </c>
      <c r="I136" s="28">
        <v>791</v>
      </c>
      <c r="J136" s="29">
        <v>5.6353861119231397</v>
      </c>
      <c r="K136" s="36">
        <v>29.932433904648999</v>
      </c>
      <c r="L136" s="12">
        <f t="shared" si="12"/>
        <v>10</v>
      </c>
      <c r="M136" s="30">
        <f t="shared" si="9"/>
        <v>299.32433904648997</v>
      </c>
      <c r="N136" s="31"/>
      <c r="O136" s="12">
        <v>1</v>
      </c>
      <c r="P136" s="55">
        <v>10</v>
      </c>
      <c r="Q136" s="57">
        <f t="shared" si="10"/>
        <v>10</v>
      </c>
      <c r="R136" s="14">
        <v>1</v>
      </c>
      <c r="S136" s="6"/>
      <c r="T136" s="6"/>
      <c r="U136" s="6"/>
      <c r="V136" s="6"/>
      <c r="W136" s="51" t="s">
        <v>98</v>
      </c>
    </row>
    <row r="137" spans="2:24" s="27" customFormat="1" ht="15" customHeight="1">
      <c r="B137" s="8"/>
      <c r="C137" s="8"/>
      <c r="D137" s="8" t="s">
        <v>159</v>
      </c>
      <c r="E137" s="68"/>
      <c r="F137" s="25" t="s">
        <v>146</v>
      </c>
      <c r="G137" s="32">
        <v>4290</v>
      </c>
      <c r="H137" s="32">
        <v>4085</v>
      </c>
      <c r="I137" s="32">
        <v>4188</v>
      </c>
      <c r="J137" s="33">
        <v>3.4616570780475699</v>
      </c>
      <c r="K137" s="34">
        <v>193.536750030924</v>
      </c>
      <c r="L137" s="32">
        <f t="shared" si="12"/>
        <v>1</v>
      </c>
      <c r="M137" s="34">
        <f t="shared" si="9"/>
        <v>193.536750030924</v>
      </c>
      <c r="N137" s="35"/>
      <c r="O137" s="12">
        <v>1</v>
      </c>
      <c r="P137" s="55">
        <v>1</v>
      </c>
      <c r="Q137" s="57">
        <f t="shared" si="10"/>
        <v>1</v>
      </c>
      <c r="R137" s="14">
        <v>1</v>
      </c>
      <c r="S137" s="6"/>
      <c r="T137" s="6"/>
      <c r="U137" s="6"/>
      <c r="V137" s="6"/>
      <c r="W137" s="51" t="s">
        <v>99</v>
      </c>
    </row>
    <row r="138" spans="2:24" s="27" customFormat="1" ht="15" customHeight="1">
      <c r="B138" s="25"/>
      <c r="C138" s="25"/>
      <c r="D138" s="54" t="s">
        <v>159</v>
      </c>
      <c r="E138" s="66" t="s">
        <v>160</v>
      </c>
      <c r="F138" s="25" t="s">
        <v>143</v>
      </c>
      <c r="G138" s="32">
        <v>118</v>
      </c>
      <c r="H138" s="32">
        <v>124</v>
      </c>
      <c r="I138" s="32">
        <v>121</v>
      </c>
      <c r="J138" s="26">
        <v>3.5063146174539499</v>
      </c>
      <c r="K138" s="34">
        <v>0.59222798423911005</v>
      </c>
      <c r="L138" s="32">
        <f t="shared" si="12"/>
        <v>1</v>
      </c>
      <c r="M138" s="34" t="str">
        <f t="shared" si="9"/>
        <v>BQL</v>
      </c>
      <c r="N138" s="31"/>
      <c r="O138" s="12">
        <v>1</v>
      </c>
      <c r="P138" s="55">
        <v>1</v>
      </c>
      <c r="Q138" s="57">
        <f t="shared" si="10"/>
        <v>1</v>
      </c>
      <c r="R138" s="14">
        <v>1</v>
      </c>
      <c r="S138" s="6"/>
      <c r="T138" s="6"/>
      <c r="U138" s="6"/>
      <c r="V138" s="6"/>
      <c r="W138" s="51" t="s">
        <v>136</v>
      </c>
      <c r="X138" s="2"/>
    </row>
    <row r="139" spans="2:24" s="27" customFormat="1" ht="15" customHeight="1">
      <c r="B139" s="37" t="s">
        <v>56</v>
      </c>
      <c r="C139" s="37"/>
      <c r="D139" s="8"/>
      <c r="E139" s="37"/>
      <c r="F139" s="37"/>
      <c r="G139" s="37"/>
      <c r="H139" s="37"/>
      <c r="I139" s="37"/>
      <c r="J139" s="38"/>
      <c r="K139" s="46"/>
      <c r="L139" s="37"/>
      <c r="M139" s="39"/>
      <c r="N139" s="37"/>
      <c r="O139" s="12"/>
      <c r="P139" s="12"/>
      <c r="Q139" s="13"/>
      <c r="R139" s="14"/>
      <c r="S139" s="6"/>
      <c r="T139" s="6"/>
      <c r="U139" s="6"/>
      <c r="V139" s="6"/>
      <c r="W139" s="40"/>
    </row>
    <row r="140" spans="2:24" s="27" customFormat="1" ht="15" customHeight="1">
      <c r="B140" s="41" t="s">
        <v>57</v>
      </c>
      <c r="C140" s="41"/>
      <c r="D140" s="8"/>
      <c r="E140" s="41"/>
      <c r="F140" s="41"/>
      <c r="G140" s="41"/>
      <c r="H140" s="41"/>
      <c r="I140" s="41"/>
      <c r="J140" s="21"/>
      <c r="K140" s="43"/>
      <c r="L140" s="42"/>
      <c r="M140" s="43"/>
      <c r="N140" s="43"/>
      <c r="O140" s="12"/>
      <c r="P140" s="12"/>
      <c r="Q140" s="13"/>
      <c r="R140" s="14"/>
      <c r="S140" s="6"/>
      <c r="T140" s="6"/>
      <c r="U140" s="6"/>
      <c r="V140" s="6"/>
      <c r="W140" s="40"/>
    </row>
    <row r="141" spans="2:24" ht="15" customHeight="1">
      <c r="B141" s="20" t="s">
        <v>58</v>
      </c>
      <c r="C141" s="20"/>
      <c r="E141" s="20"/>
      <c r="F141" s="20"/>
      <c r="G141" s="20"/>
      <c r="H141" s="20"/>
      <c r="I141" s="20"/>
      <c r="J141" s="21"/>
      <c r="K141" s="43"/>
      <c r="L141" s="22"/>
      <c r="W141" s="40"/>
    </row>
  </sheetData>
  <mergeCells count="99">
    <mergeCell ref="B4:B5"/>
    <mergeCell ref="C4:C5"/>
    <mergeCell ref="D4:D5"/>
    <mergeCell ref="E4:E5"/>
    <mergeCell ref="F4:F5"/>
    <mergeCell ref="E10:E11"/>
    <mergeCell ref="K4:K5"/>
    <mergeCell ref="L4:L5"/>
    <mergeCell ref="M4:M5"/>
    <mergeCell ref="R4:R5"/>
    <mergeCell ref="G4:J4"/>
    <mergeCell ref="U4:U5"/>
    <mergeCell ref="V4:V5"/>
    <mergeCell ref="W4:W5"/>
    <mergeCell ref="E6:E7"/>
    <mergeCell ref="E8:E9"/>
    <mergeCell ref="S4:S5"/>
    <mergeCell ref="T4:T5"/>
    <mergeCell ref="E36:E37"/>
    <mergeCell ref="E12:E13"/>
    <mergeCell ref="E14:E15"/>
    <mergeCell ref="E16:E17"/>
    <mergeCell ref="E19:E20"/>
    <mergeCell ref="E21:E22"/>
    <mergeCell ref="E23:E24"/>
    <mergeCell ref="E25:E26"/>
    <mergeCell ref="E27:E28"/>
    <mergeCell ref="E29:E30"/>
    <mergeCell ref="E32:E33"/>
    <mergeCell ref="E34:E35"/>
    <mergeCell ref="E38:E39"/>
    <mergeCell ref="E40:E41"/>
    <mergeCell ref="E42:E43"/>
    <mergeCell ref="B52:B53"/>
    <mergeCell ref="C52:C53"/>
    <mergeCell ref="D52:D53"/>
    <mergeCell ref="E52:E53"/>
    <mergeCell ref="W52:W53"/>
    <mergeCell ref="E54:E55"/>
    <mergeCell ref="F52:F53"/>
    <mergeCell ref="G52:J52"/>
    <mergeCell ref="K52:K53"/>
    <mergeCell ref="L52:L53"/>
    <mergeCell ref="M52:M53"/>
    <mergeCell ref="R52:R53"/>
    <mergeCell ref="E67:E68"/>
    <mergeCell ref="S52:S53"/>
    <mergeCell ref="T52:T53"/>
    <mergeCell ref="U52:U53"/>
    <mergeCell ref="V52:V53"/>
    <mergeCell ref="E56:E57"/>
    <mergeCell ref="E58:E59"/>
    <mergeCell ref="E60:E61"/>
    <mergeCell ref="E62:E63"/>
    <mergeCell ref="E64:E65"/>
    <mergeCell ref="B98:B99"/>
    <mergeCell ref="C98:C99"/>
    <mergeCell ref="D98:D99"/>
    <mergeCell ref="E98:E99"/>
    <mergeCell ref="E69:E70"/>
    <mergeCell ref="E71:E72"/>
    <mergeCell ref="E73:E74"/>
    <mergeCell ref="E75:E76"/>
    <mergeCell ref="E77:E78"/>
    <mergeCell ref="E80:E81"/>
    <mergeCell ref="M98:M99"/>
    <mergeCell ref="R98:R99"/>
    <mergeCell ref="E82:E83"/>
    <mergeCell ref="E84:E85"/>
    <mergeCell ref="E86:E87"/>
    <mergeCell ref="E88:E89"/>
    <mergeCell ref="E90:E91"/>
    <mergeCell ref="E100:E101"/>
    <mergeCell ref="F98:F99"/>
    <mergeCell ref="G98:J98"/>
    <mergeCell ref="K98:K99"/>
    <mergeCell ref="L98:L99"/>
    <mergeCell ref="S98:S99"/>
    <mergeCell ref="T98:T99"/>
    <mergeCell ref="U98:U99"/>
    <mergeCell ref="V98:V99"/>
    <mergeCell ref="W98:W99"/>
    <mergeCell ref="E126:E127"/>
    <mergeCell ref="E102:E103"/>
    <mergeCell ref="E104:E105"/>
    <mergeCell ref="E106:E107"/>
    <mergeCell ref="E108:E109"/>
    <mergeCell ref="E110:E111"/>
    <mergeCell ref="E113:E114"/>
    <mergeCell ref="E115:E116"/>
    <mergeCell ref="E117:E118"/>
    <mergeCell ref="E119:E120"/>
    <mergeCell ref="E121:E122"/>
    <mergeCell ref="E123:E124"/>
    <mergeCell ref="E128:E129"/>
    <mergeCell ref="E130:E131"/>
    <mergeCell ref="E132:E133"/>
    <mergeCell ref="E134:E135"/>
    <mergeCell ref="E136:E137"/>
  </mergeCells>
  <phoneticPr fontId="5" type="noConversion"/>
  <conditionalFormatting sqref="J2:J1048576">
    <cfRule type="cellIs" dxfId="25" priority="1" operator="greaterThan">
      <formula>20</formula>
    </cfRule>
  </conditionalFormatting>
  <conditionalFormatting sqref="K6:K44">
    <cfRule type="cellIs" dxfId="23" priority="8" operator="lessThan">
      <formula>5</formula>
    </cfRule>
    <cfRule type="cellIs" dxfId="22" priority="9" operator="greaterThan">
      <formula>200</formula>
    </cfRule>
  </conditionalFormatting>
  <conditionalFormatting sqref="K54:K92">
    <cfRule type="cellIs" dxfId="20" priority="3" operator="lessThan">
      <formula>5</formula>
    </cfRule>
    <cfRule type="cellIs" dxfId="19" priority="4" operator="greaterThan">
      <formula>200</formula>
    </cfRule>
  </conditionalFormatting>
  <conditionalFormatting sqref="K96:K97 K142:K1048576">
    <cfRule type="cellIs" dxfId="18" priority="232" operator="lessThan">
      <formula>5</formula>
    </cfRule>
    <cfRule type="cellIs" dxfId="17" priority="233" operator="greaterThan">
      <formula>200</formula>
    </cfRule>
  </conditionalFormatting>
  <conditionalFormatting sqref="K100:K138">
    <cfRule type="cellIs" dxfId="16" priority="13" operator="lessThan">
      <formula>5</formula>
    </cfRule>
    <cfRule type="cellIs" dxfId="15" priority="14" operator="greaterThan">
      <formula>200</formula>
    </cfRule>
  </conditionalFormatting>
  <conditionalFormatting sqref="M2:M1048576">
    <cfRule type="containsText" dxfId="14" priority="135" operator="containsText" text="BQL">
      <formula>NOT(ISERROR(SEARCH("BQL",M2)))</formula>
    </cfRule>
  </conditionalFormatting>
  <conditionalFormatting sqref="M2:N1048576">
    <cfRule type="containsText" dxfId="13" priority="136" operator="containsText" text="AQL">
      <formula>NOT(ISERROR(SEARCH("AQL",M2)))</formula>
    </cfRule>
  </conditionalFormatting>
  <pageMargins left="0.7" right="0.7" top="0.75" bottom="0.75" header="0.3" footer="0.3"/>
  <pageSetup paperSize="9" scale="7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C09B56B-F1ED-46CB-AC25-5A8080C17796}">
            <xm:f>NOT(ISERROR(SEARCH("-",K2)))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K2:K47</xm:sqref>
        </x14:conditionalFormatting>
        <x14:conditionalFormatting xmlns:xm="http://schemas.microsoft.com/office/excel/2006/main">
          <x14:cfRule type="containsText" priority="2" operator="containsText" id="{2219B583-C648-43EA-9E14-164EF7A8B638}">
            <xm:f>NOT(ISERROR(SEARCH("-",K50)))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K50:K1048576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2:AF141"/>
  <sheetViews>
    <sheetView tabSelected="1" topLeftCell="B1" zoomScale="85" zoomScaleNormal="85" zoomScaleSheetLayoutView="100" workbookViewId="0">
      <selection activeCell="Z5" sqref="Z5:AF5"/>
    </sheetView>
  </sheetViews>
  <sheetFormatPr defaultColWidth="9" defaultRowHeight="15" customHeight="1"/>
  <cols>
    <col min="1" max="1" width="1.25" style="2" customWidth="1"/>
    <col min="2" max="2" width="8.625" style="2" customWidth="1"/>
    <col min="3" max="3" width="7.625" style="2" customWidth="1"/>
    <col min="4" max="4" width="10.625" style="1" customWidth="1"/>
    <col min="5" max="5" width="13.625" style="2" customWidth="1"/>
    <col min="6" max="6" width="8.625" style="2" customWidth="1"/>
    <col min="7" max="7" width="6.75" style="2" customWidth="1"/>
    <col min="8" max="8" width="6.75" style="9" customWidth="1"/>
    <col min="9" max="9" width="6.75" style="2" customWidth="1"/>
    <col min="10" max="10" width="6.625" style="9" customWidth="1"/>
    <col min="11" max="11" width="10.625" style="30" customWidth="1"/>
    <col min="12" max="12" width="7.625" style="10" customWidth="1"/>
    <col min="13" max="13" width="10.625" style="11" customWidth="1"/>
    <col min="14" max="14" width="3.625" style="11" customWidth="1"/>
    <col min="15" max="16" width="10.625" style="12" customWidth="1"/>
    <col min="17" max="17" width="10.625" style="13" customWidth="1"/>
    <col min="18" max="18" width="9" style="14" hidden="1" customWidth="1"/>
    <col min="19" max="22" width="9" style="6" hidden="1" customWidth="1"/>
    <col min="23" max="23" width="9" style="15" customWidth="1"/>
    <col min="24" max="16384" width="9" style="2"/>
  </cols>
  <sheetData>
    <row r="2" spans="2:32" ht="15" customHeight="1">
      <c r="B2" s="3"/>
      <c r="C2" s="3"/>
      <c r="D2" s="4"/>
      <c r="E2" s="3"/>
      <c r="F2" s="3"/>
      <c r="G2" s="3"/>
      <c r="H2" s="3"/>
      <c r="I2" s="3"/>
      <c r="J2" s="5"/>
      <c r="K2" s="45"/>
      <c r="L2" s="16"/>
      <c r="O2" s="17"/>
      <c r="P2" s="17"/>
      <c r="Q2" s="18" t="s">
        <v>0</v>
      </c>
      <c r="R2" s="19" t="s">
        <v>1</v>
      </c>
      <c r="S2" s="6" t="s">
        <v>2</v>
      </c>
      <c r="T2" s="6" t="s">
        <v>3</v>
      </c>
      <c r="U2" s="6" t="s">
        <v>4</v>
      </c>
      <c r="V2" s="6" t="s">
        <v>5</v>
      </c>
    </row>
    <row r="3" spans="2:32" ht="15" customHeight="1">
      <c r="B3" s="20"/>
      <c r="C3" s="20"/>
      <c r="E3" s="20"/>
      <c r="F3" s="20"/>
      <c r="G3" s="20"/>
      <c r="H3" s="20"/>
      <c r="I3" s="20"/>
      <c r="J3" s="21"/>
      <c r="K3" s="43"/>
      <c r="L3" s="22"/>
      <c r="O3" s="53" t="s">
        <v>67</v>
      </c>
      <c r="P3" s="53" t="s">
        <v>68</v>
      </c>
      <c r="Q3" s="48" t="s">
        <v>69</v>
      </c>
      <c r="R3" s="14" t="s">
        <v>6</v>
      </c>
      <c r="S3" s="6" t="s">
        <v>6</v>
      </c>
      <c r="T3" s="6" t="s">
        <v>6</v>
      </c>
      <c r="U3" s="6" t="s">
        <v>6</v>
      </c>
      <c r="V3" s="6" t="s">
        <v>6</v>
      </c>
      <c r="W3" s="23"/>
    </row>
    <row r="4" spans="2:32" ht="29.25" customHeight="1">
      <c r="B4" s="82" t="s">
        <v>7</v>
      </c>
      <c r="C4" s="82" t="s">
        <v>8</v>
      </c>
      <c r="D4" s="82" t="s">
        <v>9</v>
      </c>
      <c r="E4" s="67" t="s">
        <v>10</v>
      </c>
      <c r="F4" s="67" t="s">
        <v>11</v>
      </c>
      <c r="G4" s="73" t="s">
        <v>12</v>
      </c>
      <c r="H4" s="73"/>
      <c r="I4" s="73"/>
      <c r="J4" s="73"/>
      <c r="K4" s="74" t="s">
        <v>13</v>
      </c>
      <c r="L4" s="76" t="s">
        <v>14</v>
      </c>
      <c r="M4" s="78" t="s">
        <v>15</v>
      </c>
      <c r="N4" s="24"/>
      <c r="O4" s="49" t="s">
        <v>70</v>
      </c>
      <c r="P4" s="49" t="s">
        <v>70</v>
      </c>
      <c r="Q4" s="49" t="s">
        <v>70</v>
      </c>
      <c r="R4" s="80" t="s">
        <v>14</v>
      </c>
      <c r="S4" s="69" t="s">
        <v>14</v>
      </c>
      <c r="T4" s="69" t="s">
        <v>14</v>
      </c>
      <c r="U4" s="69" t="s">
        <v>14</v>
      </c>
      <c r="V4" s="69" t="s">
        <v>14</v>
      </c>
      <c r="W4" s="71" t="s">
        <v>16</v>
      </c>
    </row>
    <row r="5" spans="2:32" s="27" customFormat="1" ht="15" customHeight="1">
      <c r="B5" s="83"/>
      <c r="C5" s="83"/>
      <c r="D5" s="68"/>
      <c r="E5" s="68"/>
      <c r="F5" s="68"/>
      <c r="G5" s="25">
        <v>1</v>
      </c>
      <c r="H5" s="25">
        <v>2</v>
      </c>
      <c r="I5" s="25" t="s">
        <v>17</v>
      </c>
      <c r="J5" s="26" t="s">
        <v>18</v>
      </c>
      <c r="K5" s="75"/>
      <c r="L5" s="77"/>
      <c r="M5" s="79"/>
      <c r="N5" s="11"/>
      <c r="O5" s="52"/>
      <c r="P5" s="60"/>
      <c r="Q5" s="50"/>
      <c r="R5" s="81"/>
      <c r="S5" s="70"/>
      <c r="T5" s="70"/>
      <c r="U5" s="70"/>
      <c r="V5" s="70"/>
      <c r="W5" s="84"/>
      <c r="Z5" t="s">
        <v>332</v>
      </c>
      <c r="AA5"/>
      <c r="AB5"/>
      <c r="AC5"/>
      <c r="AD5"/>
      <c r="AE5"/>
      <c r="AF5"/>
    </row>
    <row r="6" spans="2:32" s="27" customFormat="1" ht="15" customHeight="1">
      <c r="B6" s="7" t="s">
        <v>170</v>
      </c>
      <c r="C6" s="7" t="s">
        <v>179</v>
      </c>
      <c r="D6" s="8" t="s">
        <v>300</v>
      </c>
      <c r="E6" s="67" t="s">
        <v>301</v>
      </c>
      <c r="F6" s="65" t="s">
        <v>302</v>
      </c>
      <c r="G6" s="28">
        <v>781</v>
      </c>
      <c r="H6" s="28">
        <v>769</v>
      </c>
      <c r="I6" s="28">
        <v>775</v>
      </c>
      <c r="J6" s="29">
        <v>1.0948750160307801</v>
      </c>
      <c r="K6" s="36">
        <v>30.774661665465899</v>
      </c>
      <c r="L6" s="12">
        <f>Q6</f>
        <v>6.9686411149825789</v>
      </c>
      <c r="M6" s="36">
        <f>IF(OR(K6&lt;5,K6="-"),"BQL",IF(K6&gt;200,"AQL",K6*L6))</f>
        <v>214.45757258164392</v>
      </c>
      <c r="N6" s="31"/>
      <c r="O6" s="61">
        <v>6.9686411149825789</v>
      </c>
      <c r="P6" s="55">
        <v>1</v>
      </c>
      <c r="Q6" s="56">
        <f>O6*P6</f>
        <v>6.9686411149825789</v>
      </c>
      <c r="R6" s="14">
        <v>1</v>
      </c>
      <c r="S6" s="6"/>
      <c r="T6" s="6"/>
      <c r="U6" s="6"/>
      <c r="V6" s="6"/>
      <c r="W6" s="51" t="s">
        <v>298</v>
      </c>
    </row>
    <row r="7" spans="2:32" s="27" customFormat="1" ht="15" customHeight="1">
      <c r="B7" s="8"/>
      <c r="C7" s="8"/>
      <c r="D7" s="8" t="s">
        <v>300</v>
      </c>
      <c r="E7" s="68"/>
      <c r="F7" s="25" t="s">
        <v>303</v>
      </c>
      <c r="G7" s="32">
        <v>3079</v>
      </c>
      <c r="H7" s="32">
        <v>3058</v>
      </c>
      <c r="I7" s="32">
        <v>3069</v>
      </c>
      <c r="J7" s="33">
        <v>0.48392512318453601</v>
      </c>
      <c r="K7" s="34">
        <v>137.77114979180399</v>
      </c>
      <c r="L7" s="32">
        <f t="shared" ref="L7:L44" si="0">Q7</f>
        <v>6.8728522336769755</v>
      </c>
      <c r="M7" s="34">
        <f t="shared" ref="M7:M44" si="1">IF(OR(K7&lt;5,K7="-"),"BQL",IF(K7&gt;200,"AQL",K7*L7))</f>
        <v>946.88075458284527</v>
      </c>
      <c r="N7" s="35"/>
      <c r="O7" s="61">
        <v>6.8728522336769755</v>
      </c>
      <c r="P7" s="55">
        <v>1</v>
      </c>
      <c r="Q7" s="57">
        <f t="shared" ref="Q7:Q44" si="2">O7*P7</f>
        <v>6.8728522336769755</v>
      </c>
      <c r="R7" s="14">
        <v>1</v>
      </c>
      <c r="S7" s="6"/>
      <c r="T7" s="6"/>
      <c r="U7" s="6"/>
      <c r="V7" s="6"/>
      <c r="W7" s="51" t="s">
        <v>299</v>
      </c>
    </row>
    <row r="8" spans="2:32" s="27" customFormat="1" ht="15" customHeight="1">
      <c r="B8" s="7"/>
      <c r="C8" s="7"/>
      <c r="D8" s="8" t="s">
        <v>300</v>
      </c>
      <c r="E8" s="67" t="s">
        <v>304</v>
      </c>
      <c r="F8" s="8" t="s">
        <v>302</v>
      </c>
      <c r="G8" s="28">
        <v>231</v>
      </c>
      <c r="H8" s="28">
        <v>233</v>
      </c>
      <c r="I8" s="28">
        <v>232</v>
      </c>
      <c r="J8" s="29">
        <v>0.60957481136771297</v>
      </c>
      <c r="K8" s="30">
        <v>6.4963534702196499</v>
      </c>
      <c r="L8" s="12">
        <f t="shared" si="0"/>
        <v>1</v>
      </c>
      <c r="M8" s="30">
        <f t="shared" si="1"/>
        <v>6.4963534702196499</v>
      </c>
      <c r="N8" s="31"/>
      <c r="O8" s="12">
        <v>1</v>
      </c>
      <c r="P8" s="55">
        <v>1</v>
      </c>
      <c r="Q8" s="57">
        <f t="shared" si="2"/>
        <v>1</v>
      </c>
      <c r="R8" s="14">
        <v>1</v>
      </c>
      <c r="S8" s="6"/>
      <c r="T8" s="6"/>
      <c r="U8" s="6"/>
      <c r="V8" s="6"/>
      <c r="W8" s="51" t="s">
        <v>181</v>
      </c>
    </row>
    <row r="9" spans="2:32" s="27" customFormat="1" ht="15" customHeight="1">
      <c r="B9" s="8"/>
      <c r="C9" s="8"/>
      <c r="D9" s="8" t="s">
        <v>300</v>
      </c>
      <c r="E9" s="68"/>
      <c r="F9" s="25" t="s">
        <v>303</v>
      </c>
      <c r="G9" s="32">
        <v>378</v>
      </c>
      <c r="H9" s="32">
        <v>382</v>
      </c>
      <c r="I9" s="32">
        <v>380</v>
      </c>
      <c r="J9" s="33">
        <v>0.74432292756478602</v>
      </c>
      <c r="K9" s="34">
        <v>13.063524757587199</v>
      </c>
      <c r="L9" s="32">
        <f t="shared" si="0"/>
        <v>1</v>
      </c>
      <c r="M9" s="34">
        <f t="shared" si="1"/>
        <v>13.063524757587199</v>
      </c>
      <c r="N9" s="35"/>
      <c r="O9" s="12">
        <v>1</v>
      </c>
      <c r="P9" s="55">
        <v>1</v>
      </c>
      <c r="Q9" s="57">
        <f t="shared" si="2"/>
        <v>1</v>
      </c>
      <c r="R9" s="14">
        <v>1</v>
      </c>
      <c r="S9" s="6"/>
      <c r="T9" s="6"/>
      <c r="U9" s="6"/>
      <c r="V9" s="6"/>
      <c r="W9" s="51" t="s">
        <v>182</v>
      </c>
    </row>
    <row r="10" spans="2:32" s="27" customFormat="1" ht="15" customHeight="1">
      <c r="B10" s="8"/>
      <c r="C10" s="8"/>
      <c r="D10" s="8" t="s">
        <v>180</v>
      </c>
      <c r="E10" s="67" t="s">
        <v>305</v>
      </c>
      <c r="F10" s="8" t="s">
        <v>302</v>
      </c>
      <c r="G10" s="28">
        <v>79</v>
      </c>
      <c r="H10" s="28">
        <v>75</v>
      </c>
      <c r="I10" s="28">
        <v>77</v>
      </c>
      <c r="J10" s="29">
        <v>3.67328198018985</v>
      </c>
      <c r="K10" s="36" t="s">
        <v>143</v>
      </c>
      <c r="L10" s="12">
        <f t="shared" si="0"/>
        <v>11.363636363636363</v>
      </c>
      <c r="M10" s="30" t="str">
        <f t="shared" si="1"/>
        <v>BQL</v>
      </c>
      <c r="N10" s="31"/>
      <c r="O10" s="12">
        <v>11.363636363636363</v>
      </c>
      <c r="P10" s="55">
        <v>1</v>
      </c>
      <c r="Q10" s="57">
        <f t="shared" si="2"/>
        <v>11.363636363636363</v>
      </c>
      <c r="R10" s="14">
        <v>1</v>
      </c>
      <c r="S10" s="6"/>
      <c r="T10" s="6"/>
      <c r="U10" s="6"/>
      <c r="V10" s="6"/>
      <c r="W10" s="51" t="s">
        <v>183</v>
      </c>
    </row>
    <row r="11" spans="2:32" s="27" customFormat="1" ht="15" customHeight="1">
      <c r="B11" s="8"/>
      <c r="C11" s="8"/>
      <c r="D11" s="8" t="s">
        <v>180</v>
      </c>
      <c r="E11" s="68"/>
      <c r="F11" s="25" t="s">
        <v>303</v>
      </c>
      <c r="G11" s="32">
        <v>81</v>
      </c>
      <c r="H11" s="32">
        <v>75</v>
      </c>
      <c r="I11" s="32">
        <v>78</v>
      </c>
      <c r="J11" s="33">
        <v>5.4392829322042102</v>
      </c>
      <c r="K11" s="34" t="s">
        <v>143</v>
      </c>
      <c r="L11" s="32">
        <f t="shared" si="0"/>
        <v>15.267175572519083</v>
      </c>
      <c r="M11" s="34" t="str">
        <f t="shared" si="1"/>
        <v>BQL</v>
      </c>
      <c r="N11" s="35"/>
      <c r="O11" s="61">
        <v>15.267175572519083</v>
      </c>
      <c r="P11" s="55">
        <v>1</v>
      </c>
      <c r="Q11" s="57">
        <f t="shared" si="2"/>
        <v>15.267175572519083</v>
      </c>
      <c r="R11" s="14">
        <v>1</v>
      </c>
      <c r="S11" s="6"/>
      <c r="T11" s="6"/>
      <c r="U11" s="6"/>
      <c r="V11" s="6"/>
      <c r="W11" s="51" t="s">
        <v>184</v>
      </c>
    </row>
    <row r="12" spans="2:32" s="27" customFormat="1" ht="15" customHeight="1">
      <c r="B12" s="7"/>
      <c r="C12" s="7"/>
      <c r="D12" s="8" t="s">
        <v>180</v>
      </c>
      <c r="E12" s="67" t="s">
        <v>306</v>
      </c>
      <c r="F12" s="8" t="s">
        <v>302</v>
      </c>
      <c r="G12" s="28">
        <v>914</v>
      </c>
      <c r="H12" s="28">
        <v>891</v>
      </c>
      <c r="I12" s="28">
        <v>903</v>
      </c>
      <c r="J12" s="29">
        <v>1.80204498252527</v>
      </c>
      <c r="K12" s="30">
        <v>41.876211742361797</v>
      </c>
      <c r="L12" s="12">
        <f t="shared" si="0"/>
        <v>11.299435028248588</v>
      </c>
      <c r="M12" s="30">
        <f t="shared" si="1"/>
        <v>473.17753381199771</v>
      </c>
      <c r="N12" s="31"/>
      <c r="O12" s="12">
        <v>11.299435028248588</v>
      </c>
      <c r="P12" s="55">
        <v>1</v>
      </c>
      <c r="Q12" s="57">
        <f t="shared" si="2"/>
        <v>11.299435028248588</v>
      </c>
      <c r="R12" s="14">
        <v>1</v>
      </c>
      <c r="S12" s="6"/>
      <c r="T12" s="6"/>
      <c r="U12" s="6"/>
      <c r="V12" s="6"/>
      <c r="W12" s="51" t="s">
        <v>185</v>
      </c>
    </row>
    <row r="13" spans="2:32" s="27" customFormat="1" ht="15" customHeight="1">
      <c r="B13" s="8"/>
      <c r="C13" s="8"/>
      <c r="D13" s="8" t="s">
        <v>180</v>
      </c>
      <c r="E13" s="68"/>
      <c r="F13" s="25" t="s">
        <v>303</v>
      </c>
      <c r="G13" s="32">
        <v>2263</v>
      </c>
      <c r="H13" s="32">
        <v>2275</v>
      </c>
      <c r="I13" s="32">
        <v>2269</v>
      </c>
      <c r="J13" s="33">
        <v>0.37396568418856602</v>
      </c>
      <c r="K13" s="30">
        <v>115.375088424826</v>
      </c>
      <c r="L13" s="32">
        <f t="shared" si="0"/>
        <v>10.152284263959391</v>
      </c>
      <c r="M13" s="34">
        <f t="shared" si="1"/>
        <v>1171.3206946682844</v>
      </c>
      <c r="N13" s="35"/>
      <c r="O13" s="61">
        <v>10.152284263959391</v>
      </c>
      <c r="P13" s="55">
        <v>1</v>
      </c>
      <c r="Q13" s="57">
        <f t="shared" si="2"/>
        <v>10.152284263959391</v>
      </c>
      <c r="R13" s="14">
        <v>1</v>
      </c>
      <c r="S13" s="6"/>
      <c r="T13" s="6"/>
      <c r="U13" s="6"/>
      <c r="V13" s="6"/>
      <c r="W13" s="51" t="s">
        <v>186</v>
      </c>
    </row>
    <row r="14" spans="2:32" ht="15" customHeight="1">
      <c r="B14" s="8"/>
      <c r="C14" s="8"/>
      <c r="D14" s="8" t="s">
        <v>297</v>
      </c>
      <c r="E14" s="67" t="s">
        <v>307</v>
      </c>
      <c r="F14" s="8" t="s">
        <v>308</v>
      </c>
      <c r="G14" s="28">
        <v>74</v>
      </c>
      <c r="H14" s="28">
        <v>73</v>
      </c>
      <c r="I14" s="28">
        <v>74</v>
      </c>
      <c r="J14" s="29">
        <v>0.96205004243067604</v>
      </c>
      <c r="K14" s="36" t="s">
        <v>143</v>
      </c>
      <c r="L14" s="12">
        <f t="shared" si="0"/>
        <v>5.2219321148825069</v>
      </c>
      <c r="M14" s="30" t="str">
        <f t="shared" si="1"/>
        <v>BQL</v>
      </c>
      <c r="N14" s="31"/>
      <c r="O14" s="61">
        <v>5.2219321148825069</v>
      </c>
      <c r="P14" s="55">
        <v>1</v>
      </c>
      <c r="Q14" s="57">
        <f t="shared" si="2"/>
        <v>5.2219321148825069</v>
      </c>
      <c r="R14" s="14">
        <v>1</v>
      </c>
      <c r="W14" s="51" t="s">
        <v>251</v>
      </c>
    </row>
    <row r="15" spans="2:32" s="27" customFormat="1" ht="15" customHeight="1">
      <c r="B15" s="7"/>
      <c r="C15" s="7"/>
      <c r="D15" s="8" t="s">
        <v>297</v>
      </c>
      <c r="E15" s="68"/>
      <c r="F15" s="25" t="s">
        <v>309</v>
      </c>
      <c r="G15" s="32">
        <v>71</v>
      </c>
      <c r="H15" s="32">
        <v>72</v>
      </c>
      <c r="I15" s="32">
        <v>72</v>
      </c>
      <c r="J15" s="33">
        <v>0.988960533128038</v>
      </c>
      <c r="K15" s="34" t="s">
        <v>143</v>
      </c>
      <c r="L15" s="32">
        <f t="shared" si="0"/>
        <v>7.7220077220077226</v>
      </c>
      <c r="M15" s="34" t="str">
        <f t="shared" si="1"/>
        <v>BQL</v>
      </c>
      <c r="N15" s="35"/>
      <c r="O15" s="61">
        <v>7.7220077220077226</v>
      </c>
      <c r="P15" s="55">
        <v>1</v>
      </c>
      <c r="Q15" s="57">
        <f t="shared" si="2"/>
        <v>7.7220077220077226</v>
      </c>
      <c r="R15" s="14">
        <v>1</v>
      </c>
      <c r="S15" s="6"/>
      <c r="T15" s="6"/>
      <c r="U15" s="6"/>
      <c r="V15" s="6"/>
      <c r="W15" s="51" t="s">
        <v>252</v>
      </c>
    </row>
    <row r="16" spans="2:32" s="27" customFormat="1" ht="15" customHeight="1">
      <c r="B16" s="8"/>
      <c r="C16" s="8"/>
      <c r="D16" s="8" t="s">
        <v>297</v>
      </c>
      <c r="E16" s="67" t="s">
        <v>310</v>
      </c>
      <c r="F16" s="8" t="s">
        <v>308</v>
      </c>
      <c r="G16" s="28">
        <v>96</v>
      </c>
      <c r="H16" s="28">
        <v>96</v>
      </c>
      <c r="I16" s="28">
        <v>96</v>
      </c>
      <c r="J16" s="29">
        <v>0</v>
      </c>
      <c r="K16" s="36">
        <v>1.08943254776577</v>
      </c>
      <c r="L16" s="12">
        <f t="shared" si="0"/>
        <v>1</v>
      </c>
      <c r="M16" s="30" t="str">
        <f t="shared" si="1"/>
        <v>BQL</v>
      </c>
      <c r="N16" s="31"/>
      <c r="O16" s="12">
        <v>1</v>
      </c>
      <c r="P16" s="55">
        <v>1</v>
      </c>
      <c r="Q16" s="57">
        <f t="shared" si="2"/>
        <v>1</v>
      </c>
      <c r="R16" s="14">
        <v>1</v>
      </c>
      <c r="S16" s="6"/>
      <c r="T16" s="6"/>
      <c r="U16" s="6"/>
      <c r="V16" s="6"/>
      <c r="W16" s="51" t="s">
        <v>269</v>
      </c>
    </row>
    <row r="17" spans="2:24" s="27" customFormat="1" ht="15" customHeight="1">
      <c r="B17" s="8"/>
      <c r="C17" s="8"/>
      <c r="D17" s="25" t="s">
        <v>297</v>
      </c>
      <c r="E17" s="68"/>
      <c r="F17" s="25" t="s">
        <v>309</v>
      </c>
      <c r="G17" s="32">
        <v>93</v>
      </c>
      <c r="H17" s="32">
        <v>92</v>
      </c>
      <c r="I17" s="32">
        <v>93</v>
      </c>
      <c r="J17" s="33">
        <v>0.76443976344491604</v>
      </c>
      <c r="K17" s="34">
        <v>0.86202883542841402</v>
      </c>
      <c r="L17" s="32">
        <f t="shared" si="0"/>
        <v>1</v>
      </c>
      <c r="M17" s="34" t="str">
        <f t="shared" si="1"/>
        <v>BQL</v>
      </c>
      <c r="N17" s="35"/>
      <c r="O17" s="12">
        <v>1</v>
      </c>
      <c r="P17" s="55">
        <v>1</v>
      </c>
      <c r="Q17" s="57">
        <f t="shared" si="2"/>
        <v>1</v>
      </c>
      <c r="R17" s="14">
        <v>1</v>
      </c>
      <c r="S17" s="6"/>
      <c r="T17" s="6"/>
      <c r="U17" s="6"/>
      <c r="V17" s="6"/>
      <c r="W17" s="51" t="s">
        <v>270</v>
      </c>
    </row>
    <row r="18" spans="2:24" s="27" customFormat="1" ht="15" customHeight="1">
      <c r="B18" s="25"/>
      <c r="C18" s="25"/>
      <c r="D18" s="66" t="s">
        <v>297</v>
      </c>
      <c r="E18" s="25" t="s">
        <v>311</v>
      </c>
      <c r="F18" s="25" t="s">
        <v>143</v>
      </c>
      <c r="G18" s="32">
        <v>81</v>
      </c>
      <c r="H18" s="32">
        <v>85</v>
      </c>
      <c r="I18" s="32">
        <v>83</v>
      </c>
      <c r="J18" s="26">
        <v>3.40774352379059</v>
      </c>
      <c r="K18" s="34">
        <v>0.22649127351447501</v>
      </c>
      <c r="L18" s="32">
        <f t="shared" si="0"/>
        <v>1</v>
      </c>
      <c r="M18" s="34" t="str">
        <f t="shared" si="1"/>
        <v>BQL</v>
      </c>
      <c r="N18" s="31"/>
      <c r="O18" s="12">
        <v>1</v>
      </c>
      <c r="P18" s="55">
        <v>1</v>
      </c>
      <c r="Q18" s="57">
        <f t="shared" si="2"/>
        <v>1</v>
      </c>
      <c r="R18" s="14">
        <v>1</v>
      </c>
      <c r="S18" s="6"/>
      <c r="T18" s="6"/>
      <c r="U18" s="6"/>
      <c r="V18" s="6"/>
      <c r="W18" s="51" t="s">
        <v>287</v>
      </c>
      <c r="X18" s="2"/>
    </row>
    <row r="19" spans="2:24" s="27" customFormat="1" ht="15" customHeight="1">
      <c r="B19" s="7" t="s">
        <v>171</v>
      </c>
      <c r="C19" s="7" t="s">
        <v>179</v>
      </c>
      <c r="D19" s="8" t="s">
        <v>312</v>
      </c>
      <c r="E19" s="67" t="s">
        <v>313</v>
      </c>
      <c r="F19" s="8" t="s">
        <v>308</v>
      </c>
      <c r="G19" s="12">
        <v>1705</v>
      </c>
      <c r="H19" s="12">
        <v>1628</v>
      </c>
      <c r="I19" s="12">
        <v>1667</v>
      </c>
      <c r="J19" s="51">
        <v>3.2671600450863498</v>
      </c>
      <c r="K19" s="30">
        <v>71.552729374054493</v>
      </c>
      <c r="L19" s="12">
        <f>Q19</f>
        <v>6.666666666666667</v>
      </c>
      <c r="M19" s="30">
        <f t="shared" si="1"/>
        <v>477.01819582702996</v>
      </c>
      <c r="N19" s="31"/>
      <c r="O19" s="61">
        <v>6.666666666666667</v>
      </c>
      <c r="P19" s="55">
        <v>1</v>
      </c>
      <c r="Q19" s="57">
        <f t="shared" si="2"/>
        <v>6.666666666666667</v>
      </c>
      <c r="R19" s="14">
        <v>1</v>
      </c>
      <c r="S19" s="6"/>
      <c r="T19" s="6"/>
      <c r="U19" s="6"/>
      <c r="V19" s="6"/>
      <c r="W19" s="51" t="s">
        <v>187</v>
      </c>
    </row>
    <row r="20" spans="2:24" s="27" customFormat="1" ht="15" customHeight="1">
      <c r="B20" s="8"/>
      <c r="C20" s="8"/>
      <c r="D20" s="8" t="s">
        <v>312</v>
      </c>
      <c r="E20" s="68"/>
      <c r="F20" s="25" t="s">
        <v>309</v>
      </c>
      <c r="G20" s="32">
        <v>353</v>
      </c>
      <c r="H20" s="32">
        <v>347</v>
      </c>
      <c r="I20" s="32">
        <v>350</v>
      </c>
      <c r="J20" s="33">
        <v>1.2121830534626501</v>
      </c>
      <c r="K20" s="34">
        <v>11.728808014565301</v>
      </c>
      <c r="L20" s="32">
        <f t="shared" si="0"/>
        <v>9.5238095238095237</v>
      </c>
      <c r="M20" s="34">
        <f t="shared" si="1"/>
        <v>111.70293347205049</v>
      </c>
      <c r="N20" s="35"/>
      <c r="O20" s="61">
        <v>9.5238095238095237</v>
      </c>
      <c r="P20" s="55">
        <v>1</v>
      </c>
      <c r="Q20" s="57">
        <f t="shared" si="2"/>
        <v>9.5238095238095237</v>
      </c>
      <c r="R20" s="14">
        <v>1</v>
      </c>
      <c r="S20" s="6"/>
      <c r="T20" s="6"/>
      <c r="U20" s="6"/>
      <c r="V20" s="6"/>
      <c r="W20" s="51" t="s">
        <v>188</v>
      </c>
    </row>
    <row r="21" spans="2:24" s="27" customFormat="1" ht="15" customHeight="1">
      <c r="B21" s="7"/>
      <c r="C21" s="7"/>
      <c r="D21" s="8" t="s">
        <v>314</v>
      </c>
      <c r="E21" s="67" t="s">
        <v>315</v>
      </c>
      <c r="F21" s="8" t="s">
        <v>308</v>
      </c>
      <c r="G21" s="28">
        <v>1274</v>
      </c>
      <c r="H21" s="28">
        <v>1239</v>
      </c>
      <c r="I21" s="28">
        <v>1257</v>
      </c>
      <c r="J21" s="29">
        <v>1.9696567721073699</v>
      </c>
      <c r="K21" s="30">
        <v>54.615786679355999</v>
      </c>
      <c r="L21" s="12">
        <f t="shared" si="0"/>
        <v>5</v>
      </c>
      <c r="M21" s="30">
        <f t="shared" si="1"/>
        <v>273.07893339677997</v>
      </c>
      <c r="N21" s="31"/>
      <c r="O21" s="12">
        <v>1</v>
      </c>
      <c r="P21" s="55">
        <v>5</v>
      </c>
      <c r="Q21" s="57">
        <f t="shared" si="2"/>
        <v>5</v>
      </c>
      <c r="R21" s="14">
        <v>1</v>
      </c>
      <c r="S21" s="6"/>
      <c r="T21" s="6"/>
      <c r="U21" s="6"/>
      <c r="V21" s="6"/>
      <c r="W21" s="51" t="s">
        <v>189</v>
      </c>
    </row>
    <row r="22" spans="2:24" s="27" customFormat="1" ht="15" customHeight="1">
      <c r="B22" s="8"/>
      <c r="C22" s="8"/>
      <c r="D22" s="8" t="s">
        <v>312</v>
      </c>
      <c r="E22" s="68"/>
      <c r="F22" s="25" t="s">
        <v>309</v>
      </c>
      <c r="G22" s="32">
        <v>112</v>
      </c>
      <c r="H22" s="32">
        <v>103</v>
      </c>
      <c r="I22" s="32">
        <v>108</v>
      </c>
      <c r="J22" s="33">
        <v>5.9199637494687698</v>
      </c>
      <c r="K22" s="34">
        <v>1.01756494253878</v>
      </c>
      <c r="L22" s="32">
        <f t="shared" si="0"/>
        <v>1</v>
      </c>
      <c r="M22" s="34" t="str">
        <f t="shared" si="1"/>
        <v>BQL</v>
      </c>
      <c r="N22" s="35"/>
      <c r="O22" s="12">
        <v>1</v>
      </c>
      <c r="P22" s="55">
        <v>1</v>
      </c>
      <c r="Q22" s="57">
        <f t="shared" si="2"/>
        <v>1</v>
      </c>
      <c r="R22" s="14">
        <v>1</v>
      </c>
      <c r="S22" s="6"/>
      <c r="T22" s="6"/>
      <c r="U22" s="6"/>
      <c r="V22" s="6"/>
      <c r="W22" s="51" t="s">
        <v>190</v>
      </c>
    </row>
    <row r="23" spans="2:24" s="27" customFormat="1" ht="15" customHeight="1">
      <c r="B23" s="8"/>
      <c r="C23" s="8"/>
      <c r="D23" s="8" t="s">
        <v>180</v>
      </c>
      <c r="E23" s="67" t="s">
        <v>316</v>
      </c>
      <c r="F23" s="8" t="s">
        <v>308</v>
      </c>
      <c r="G23" s="28">
        <v>89</v>
      </c>
      <c r="H23" s="28">
        <v>87</v>
      </c>
      <c r="I23" s="28">
        <v>88</v>
      </c>
      <c r="J23" s="29">
        <v>1.6070608663330599</v>
      </c>
      <c r="K23" s="36">
        <v>8.4321868370089495E-2</v>
      </c>
      <c r="L23" s="12">
        <f t="shared" si="0"/>
        <v>14.492753623188406</v>
      </c>
      <c r="M23" s="30" t="str">
        <f t="shared" si="1"/>
        <v>BQL</v>
      </c>
      <c r="N23" s="31"/>
      <c r="O23" s="12">
        <v>14.492753623188406</v>
      </c>
      <c r="P23" s="55">
        <v>1</v>
      </c>
      <c r="Q23" s="57">
        <f t="shared" si="2"/>
        <v>14.492753623188406</v>
      </c>
      <c r="R23" s="14">
        <v>1</v>
      </c>
      <c r="S23" s="6"/>
      <c r="T23" s="6"/>
      <c r="U23" s="6"/>
      <c r="V23" s="6"/>
      <c r="W23" s="51" t="s">
        <v>191</v>
      </c>
    </row>
    <row r="24" spans="2:24" s="27" customFormat="1" ht="15" customHeight="1">
      <c r="B24" s="8"/>
      <c r="C24" s="8"/>
      <c r="D24" s="8" t="s">
        <v>180</v>
      </c>
      <c r="E24" s="68"/>
      <c r="F24" s="25" t="s">
        <v>309</v>
      </c>
      <c r="G24" s="32">
        <v>81</v>
      </c>
      <c r="H24" s="32">
        <v>79</v>
      </c>
      <c r="I24" s="32">
        <v>80</v>
      </c>
      <c r="J24" s="33">
        <v>1.76776695296636</v>
      </c>
      <c r="K24" s="34" t="s">
        <v>143</v>
      </c>
      <c r="L24" s="32">
        <f t="shared" si="0"/>
        <v>12.26993865030675</v>
      </c>
      <c r="M24" s="34" t="str">
        <f t="shared" si="1"/>
        <v>BQL</v>
      </c>
      <c r="N24" s="35"/>
      <c r="O24" s="61">
        <v>12.26993865030675</v>
      </c>
      <c r="P24" s="55">
        <v>1</v>
      </c>
      <c r="Q24" s="57">
        <f t="shared" si="2"/>
        <v>12.26993865030675</v>
      </c>
      <c r="R24" s="14">
        <v>1</v>
      </c>
      <c r="S24" s="6"/>
      <c r="T24" s="6"/>
      <c r="U24" s="6"/>
      <c r="V24" s="6"/>
      <c r="W24" s="51" t="s">
        <v>192</v>
      </c>
    </row>
    <row r="25" spans="2:24" s="27" customFormat="1" ht="15" customHeight="1">
      <c r="B25" s="7"/>
      <c r="C25" s="7"/>
      <c r="D25" s="8" t="s">
        <v>180</v>
      </c>
      <c r="E25" s="67" t="s">
        <v>317</v>
      </c>
      <c r="F25" s="8" t="s">
        <v>308</v>
      </c>
      <c r="G25" s="28">
        <v>2485</v>
      </c>
      <c r="H25" s="28">
        <v>2389</v>
      </c>
      <c r="I25" s="28">
        <v>2437</v>
      </c>
      <c r="J25" s="29">
        <v>2.7854842426716599</v>
      </c>
      <c r="K25" s="30">
        <v>124.799831370324</v>
      </c>
      <c r="L25" s="12">
        <f t="shared" si="0"/>
        <v>11.695906432748536</v>
      </c>
      <c r="M25" s="30">
        <f t="shared" si="1"/>
        <v>1459.6471505301051</v>
      </c>
      <c r="N25" s="31"/>
      <c r="O25" s="61">
        <v>11.695906432748536</v>
      </c>
      <c r="P25" s="55">
        <v>1</v>
      </c>
      <c r="Q25" s="57">
        <f t="shared" si="2"/>
        <v>11.695906432748536</v>
      </c>
      <c r="R25" s="14">
        <v>1</v>
      </c>
      <c r="S25" s="6"/>
      <c r="T25" s="6"/>
      <c r="U25" s="6"/>
      <c r="V25" s="6"/>
      <c r="W25" s="51" t="s">
        <v>193</v>
      </c>
    </row>
    <row r="26" spans="2:24" s="27" customFormat="1" ht="15" customHeight="1">
      <c r="B26" s="8"/>
      <c r="C26" s="8"/>
      <c r="D26" s="8" t="s">
        <v>180</v>
      </c>
      <c r="E26" s="68"/>
      <c r="F26" s="25" t="s">
        <v>309</v>
      </c>
      <c r="G26" s="32">
        <v>113</v>
      </c>
      <c r="H26" s="32">
        <v>114</v>
      </c>
      <c r="I26" s="32">
        <v>114</v>
      </c>
      <c r="J26" s="33">
        <v>0.62300156932735395</v>
      </c>
      <c r="K26" s="30">
        <v>1.4137044952490401</v>
      </c>
      <c r="L26" s="32">
        <f t="shared" si="0"/>
        <v>9.9009900990099009</v>
      </c>
      <c r="M26" s="34" t="str">
        <f t="shared" si="1"/>
        <v>BQL</v>
      </c>
      <c r="N26" s="35"/>
      <c r="O26" s="61">
        <v>9.9009900990099009</v>
      </c>
      <c r="P26" s="55">
        <v>1</v>
      </c>
      <c r="Q26" s="57">
        <f t="shared" si="2"/>
        <v>9.9009900990099009</v>
      </c>
      <c r="R26" s="14">
        <v>1</v>
      </c>
      <c r="S26" s="6"/>
      <c r="T26" s="6"/>
      <c r="U26" s="6"/>
      <c r="V26" s="6"/>
      <c r="W26" s="51" t="s">
        <v>194</v>
      </c>
    </row>
    <row r="27" spans="2:24" ht="15" customHeight="1">
      <c r="B27" s="8"/>
      <c r="C27" s="8"/>
      <c r="D27" s="8" t="s">
        <v>297</v>
      </c>
      <c r="E27" s="67" t="s">
        <v>307</v>
      </c>
      <c r="F27" s="8" t="s">
        <v>308</v>
      </c>
      <c r="G27" s="28">
        <v>70</v>
      </c>
      <c r="H27" s="28">
        <v>72</v>
      </c>
      <c r="I27" s="28">
        <v>71</v>
      </c>
      <c r="J27" s="29">
        <v>1.9918500878494201</v>
      </c>
      <c r="K27" s="36" t="s">
        <v>143</v>
      </c>
      <c r="L27" s="12">
        <f t="shared" si="0"/>
        <v>4.5558086560364464</v>
      </c>
      <c r="M27" s="30" t="str">
        <f t="shared" si="1"/>
        <v>BQL</v>
      </c>
      <c r="N27" s="31"/>
      <c r="O27" s="61">
        <v>4.5558086560364464</v>
      </c>
      <c r="P27" s="55">
        <v>1</v>
      </c>
      <c r="Q27" s="57">
        <f t="shared" si="2"/>
        <v>4.5558086560364464</v>
      </c>
      <c r="R27" s="14">
        <v>1</v>
      </c>
      <c r="W27" s="51" t="s">
        <v>253</v>
      </c>
    </row>
    <row r="28" spans="2:24" s="27" customFormat="1" ht="15" customHeight="1">
      <c r="B28" s="7"/>
      <c r="C28" s="7"/>
      <c r="D28" s="8" t="s">
        <v>297</v>
      </c>
      <c r="E28" s="68"/>
      <c r="F28" s="25" t="s">
        <v>309</v>
      </c>
      <c r="G28" s="32">
        <v>68</v>
      </c>
      <c r="H28" s="32">
        <v>71</v>
      </c>
      <c r="I28" s="32">
        <v>70</v>
      </c>
      <c r="J28" s="33">
        <v>3.0522594871361699</v>
      </c>
      <c r="K28" s="34" t="s">
        <v>143</v>
      </c>
      <c r="L28" s="32">
        <f t="shared" si="0"/>
        <v>5.5248618784530379</v>
      </c>
      <c r="M28" s="34" t="str">
        <f t="shared" si="1"/>
        <v>BQL</v>
      </c>
      <c r="N28" s="35"/>
      <c r="O28" s="61">
        <v>5.5248618784530379</v>
      </c>
      <c r="P28" s="55">
        <v>1</v>
      </c>
      <c r="Q28" s="57">
        <f t="shared" si="2"/>
        <v>5.5248618784530379</v>
      </c>
      <c r="R28" s="14">
        <v>1</v>
      </c>
      <c r="S28" s="6"/>
      <c r="T28" s="6"/>
      <c r="U28" s="6"/>
      <c r="V28" s="6"/>
      <c r="W28" s="51" t="s">
        <v>254</v>
      </c>
    </row>
    <row r="29" spans="2:24" s="27" customFormat="1" ht="15" customHeight="1">
      <c r="B29" s="8"/>
      <c r="C29" s="8"/>
      <c r="D29" s="8" t="s">
        <v>297</v>
      </c>
      <c r="E29" s="67" t="s">
        <v>310</v>
      </c>
      <c r="F29" s="8" t="s">
        <v>308</v>
      </c>
      <c r="G29" s="28">
        <v>114</v>
      </c>
      <c r="H29" s="28">
        <v>113</v>
      </c>
      <c r="I29" s="28">
        <v>114</v>
      </c>
      <c r="J29" s="29">
        <v>0.62300156932735395</v>
      </c>
      <c r="K29" s="36">
        <v>2.2035024248188302</v>
      </c>
      <c r="L29" s="12">
        <f t="shared" si="0"/>
        <v>1</v>
      </c>
      <c r="M29" s="30" t="str">
        <f t="shared" si="1"/>
        <v>BQL</v>
      </c>
      <c r="N29" s="31"/>
      <c r="O29" s="12">
        <v>1</v>
      </c>
      <c r="P29" s="55">
        <v>1</v>
      </c>
      <c r="Q29" s="57">
        <f t="shared" si="2"/>
        <v>1</v>
      </c>
      <c r="R29" s="14">
        <v>1</v>
      </c>
      <c r="S29" s="6"/>
      <c r="T29" s="6"/>
      <c r="U29" s="6"/>
      <c r="V29" s="6"/>
      <c r="W29" s="51" t="s">
        <v>271</v>
      </c>
    </row>
    <row r="30" spans="2:24" s="27" customFormat="1" ht="15" customHeight="1">
      <c r="B30" s="8"/>
      <c r="C30" s="8"/>
      <c r="D30" s="25" t="s">
        <v>297</v>
      </c>
      <c r="E30" s="68"/>
      <c r="F30" s="25" t="s">
        <v>309</v>
      </c>
      <c r="G30" s="32">
        <v>98</v>
      </c>
      <c r="H30" s="32">
        <v>95</v>
      </c>
      <c r="I30" s="32">
        <v>97</v>
      </c>
      <c r="J30" s="33">
        <v>2.1982594233778601</v>
      </c>
      <c r="K30" s="34">
        <v>1.12157879825587</v>
      </c>
      <c r="L30" s="32">
        <f t="shared" si="0"/>
        <v>1</v>
      </c>
      <c r="M30" s="34" t="str">
        <f t="shared" si="1"/>
        <v>BQL</v>
      </c>
      <c r="N30" s="35"/>
      <c r="O30" s="12">
        <v>1</v>
      </c>
      <c r="P30" s="55">
        <v>1</v>
      </c>
      <c r="Q30" s="57">
        <f t="shared" si="2"/>
        <v>1</v>
      </c>
      <c r="R30" s="14">
        <v>1</v>
      </c>
      <c r="S30" s="6"/>
      <c r="T30" s="6"/>
      <c r="U30" s="6"/>
      <c r="V30" s="6"/>
      <c r="W30" s="51" t="s">
        <v>272</v>
      </c>
    </row>
    <row r="31" spans="2:24" s="27" customFormat="1" ht="15" customHeight="1">
      <c r="B31" s="25"/>
      <c r="C31" s="25"/>
      <c r="D31" s="66" t="s">
        <v>297</v>
      </c>
      <c r="E31" s="25" t="s">
        <v>311</v>
      </c>
      <c r="F31" s="25" t="s">
        <v>143</v>
      </c>
      <c r="G31" s="32">
        <v>79</v>
      </c>
      <c r="H31" s="32">
        <v>80</v>
      </c>
      <c r="I31" s="32">
        <v>80</v>
      </c>
      <c r="J31" s="26">
        <v>0.88944249205854997</v>
      </c>
      <c r="K31" s="34" t="s">
        <v>143</v>
      </c>
      <c r="L31" s="32">
        <f t="shared" si="0"/>
        <v>1</v>
      </c>
      <c r="M31" s="34" t="str">
        <f t="shared" si="1"/>
        <v>BQL</v>
      </c>
      <c r="N31" s="31"/>
      <c r="O31" s="12">
        <v>1</v>
      </c>
      <c r="P31" s="55">
        <v>1</v>
      </c>
      <c r="Q31" s="57">
        <f t="shared" si="2"/>
        <v>1</v>
      </c>
      <c r="R31" s="14">
        <v>1</v>
      </c>
      <c r="S31" s="6"/>
      <c r="T31" s="6"/>
      <c r="U31" s="6"/>
      <c r="V31" s="6"/>
      <c r="W31" s="51" t="s">
        <v>288</v>
      </c>
      <c r="X31" s="2"/>
    </row>
    <row r="32" spans="2:24" s="27" customFormat="1" ht="15" customHeight="1">
      <c r="B32" s="7" t="s">
        <v>172</v>
      </c>
      <c r="C32" s="7" t="s">
        <v>179</v>
      </c>
      <c r="D32" s="8" t="s">
        <v>312</v>
      </c>
      <c r="E32" s="67" t="s">
        <v>313</v>
      </c>
      <c r="F32" s="8" t="s">
        <v>308</v>
      </c>
      <c r="G32" s="12">
        <v>3661</v>
      </c>
      <c r="H32" s="12">
        <v>3708</v>
      </c>
      <c r="I32" s="12">
        <v>3685</v>
      </c>
      <c r="J32" s="51">
        <v>0.90199535122181296</v>
      </c>
      <c r="K32" s="30">
        <v>167.672359301211</v>
      </c>
      <c r="L32" s="12">
        <f>Q32</f>
        <v>7.9365079365079367</v>
      </c>
      <c r="M32" s="30">
        <f t="shared" si="1"/>
        <v>1330.7330103270715</v>
      </c>
      <c r="N32" s="31"/>
      <c r="O32" s="61">
        <v>7.9365079365079367</v>
      </c>
      <c r="P32" s="55">
        <v>1</v>
      </c>
      <c r="Q32" s="57">
        <f t="shared" si="2"/>
        <v>7.9365079365079367</v>
      </c>
      <c r="R32" s="14">
        <v>1</v>
      </c>
      <c r="S32" s="6"/>
      <c r="T32" s="6"/>
      <c r="U32" s="6"/>
      <c r="V32" s="6"/>
      <c r="W32" s="51" t="s">
        <v>195</v>
      </c>
    </row>
    <row r="33" spans="1:24" s="27" customFormat="1" ht="15" customHeight="1">
      <c r="B33" s="8"/>
      <c r="C33" s="8"/>
      <c r="D33" s="8" t="s">
        <v>314</v>
      </c>
      <c r="E33" s="68"/>
      <c r="F33" s="25" t="s">
        <v>309</v>
      </c>
      <c r="G33" s="32">
        <v>1469</v>
      </c>
      <c r="H33" s="32">
        <v>1447</v>
      </c>
      <c r="I33" s="32">
        <v>1458</v>
      </c>
      <c r="J33" s="33">
        <v>1.0669649647533599</v>
      </c>
      <c r="K33" s="34">
        <v>64.322598516643893</v>
      </c>
      <c r="L33" s="32">
        <f t="shared" si="0"/>
        <v>36.231884057971016</v>
      </c>
      <c r="M33" s="34">
        <f t="shared" si="1"/>
        <v>2330.5289317624602</v>
      </c>
      <c r="N33" s="35"/>
      <c r="O33" s="61">
        <v>7.2463768115942031</v>
      </c>
      <c r="P33" s="55">
        <v>5</v>
      </c>
      <c r="Q33" s="57">
        <f t="shared" si="2"/>
        <v>36.231884057971016</v>
      </c>
      <c r="R33" s="14">
        <v>1</v>
      </c>
      <c r="S33" s="6"/>
      <c r="T33" s="6"/>
      <c r="U33" s="6"/>
      <c r="V33" s="6"/>
      <c r="W33" s="51" t="s">
        <v>196</v>
      </c>
    </row>
    <row r="34" spans="1:24" s="27" customFormat="1" ht="15" customHeight="1">
      <c r="B34" s="7"/>
      <c r="C34" s="7"/>
      <c r="D34" s="8" t="s">
        <v>314</v>
      </c>
      <c r="E34" s="67" t="s">
        <v>315</v>
      </c>
      <c r="F34" s="8" t="s">
        <v>308</v>
      </c>
      <c r="G34" s="28">
        <v>856</v>
      </c>
      <c r="H34" s="28">
        <v>844</v>
      </c>
      <c r="I34" s="28">
        <v>850</v>
      </c>
      <c r="J34" s="29">
        <v>0.99826839696924297</v>
      </c>
      <c r="K34" s="30">
        <v>35.202267726086497</v>
      </c>
      <c r="L34" s="12">
        <f t="shared" si="0"/>
        <v>50</v>
      </c>
      <c r="M34" s="30">
        <f t="shared" si="1"/>
        <v>1760.1133863043249</v>
      </c>
      <c r="N34" s="31"/>
      <c r="O34" s="12">
        <v>1</v>
      </c>
      <c r="P34" s="55">
        <v>50</v>
      </c>
      <c r="Q34" s="57">
        <f t="shared" si="2"/>
        <v>50</v>
      </c>
      <c r="R34" s="14">
        <v>1</v>
      </c>
      <c r="S34" s="6"/>
      <c r="T34" s="6"/>
      <c r="U34" s="6"/>
      <c r="V34" s="6"/>
      <c r="W34" s="51" t="s">
        <v>197</v>
      </c>
    </row>
    <row r="35" spans="1:24" s="27" customFormat="1" ht="15" customHeight="1">
      <c r="B35" s="8"/>
      <c r="C35" s="8"/>
      <c r="D35" s="8" t="s">
        <v>314</v>
      </c>
      <c r="E35" s="68"/>
      <c r="F35" s="25" t="s">
        <v>309</v>
      </c>
      <c r="G35" s="32">
        <v>894</v>
      </c>
      <c r="H35" s="32">
        <v>898</v>
      </c>
      <c r="I35" s="32">
        <v>896</v>
      </c>
      <c r="J35" s="33">
        <v>0.31567267017256501</v>
      </c>
      <c r="K35" s="34">
        <v>37.385631787304398</v>
      </c>
      <c r="L35" s="32">
        <f t="shared" si="0"/>
        <v>50</v>
      </c>
      <c r="M35" s="34">
        <f t="shared" si="1"/>
        <v>1869.2815893652198</v>
      </c>
      <c r="N35" s="35"/>
      <c r="O35" s="12">
        <v>1</v>
      </c>
      <c r="P35" s="55">
        <v>50</v>
      </c>
      <c r="Q35" s="57">
        <f t="shared" si="2"/>
        <v>50</v>
      </c>
      <c r="R35" s="14">
        <v>1</v>
      </c>
      <c r="S35" s="6"/>
      <c r="T35" s="6"/>
      <c r="U35" s="6"/>
      <c r="V35" s="6"/>
      <c r="W35" s="51" t="s">
        <v>198</v>
      </c>
    </row>
    <row r="36" spans="1:24" s="27" customFormat="1" ht="15" customHeight="1">
      <c r="B36" s="8"/>
      <c r="C36" s="8"/>
      <c r="D36" s="8" t="s">
        <v>180</v>
      </c>
      <c r="E36" s="67" t="s">
        <v>316</v>
      </c>
      <c r="F36" s="8" t="s">
        <v>308</v>
      </c>
      <c r="G36" s="28">
        <v>987</v>
      </c>
      <c r="H36" s="28">
        <v>947</v>
      </c>
      <c r="I36" s="28">
        <v>967</v>
      </c>
      <c r="J36" s="29">
        <v>2.9249504909474502</v>
      </c>
      <c r="K36" s="36">
        <v>45.231868445522601</v>
      </c>
      <c r="L36" s="12">
        <f t="shared" si="0"/>
        <v>16.129032258064516</v>
      </c>
      <c r="M36" s="30">
        <f t="shared" si="1"/>
        <v>729.54626525036451</v>
      </c>
      <c r="N36" s="31"/>
      <c r="O36" s="12">
        <v>16.129032258064516</v>
      </c>
      <c r="P36" s="55">
        <v>1</v>
      </c>
      <c r="Q36" s="57">
        <f t="shared" si="2"/>
        <v>16.129032258064516</v>
      </c>
      <c r="R36" s="14">
        <v>1</v>
      </c>
      <c r="S36" s="6"/>
      <c r="T36" s="6"/>
      <c r="U36" s="6"/>
      <c r="V36" s="6"/>
      <c r="W36" s="51" t="s">
        <v>199</v>
      </c>
    </row>
    <row r="37" spans="1:24" s="27" customFormat="1" ht="15" customHeight="1">
      <c r="B37" s="8"/>
      <c r="C37" s="8"/>
      <c r="D37" s="8" t="s">
        <v>180</v>
      </c>
      <c r="E37" s="68"/>
      <c r="F37" s="25" t="s">
        <v>309</v>
      </c>
      <c r="G37" s="32">
        <v>860</v>
      </c>
      <c r="H37" s="32">
        <v>878</v>
      </c>
      <c r="I37" s="32">
        <v>869</v>
      </c>
      <c r="J37" s="33">
        <v>1.46466306805038</v>
      </c>
      <c r="K37" s="34">
        <v>40.137329485295403</v>
      </c>
      <c r="L37" s="32">
        <f t="shared" si="0"/>
        <v>15.384615384615385</v>
      </c>
      <c r="M37" s="34">
        <f t="shared" si="1"/>
        <v>617.49737669685237</v>
      </c>
      <c r="N37" s="35"/>
      <c r="O37" s="61">
        <v>15.384615384615385</v>
      </c>
      <c r="P37" s="55">
        <v>1</v>
      </c>
      <c r="Q37" s="57">
        <f t="shared" si="2"/>
        <v>15.384615384615385</v>
      </c>
      <c r="R37" s="14">
        <v>1</v>
      </c>
      <c r="S37" s="6"/>
      <c r="T37" s="6"/>
      <c r="U37" s="6"/>
      <c r="V37" s="6"/>
      <c r="W37" s="51" t="s">
        <v>200</v>
      </c>
    </row>
    <row r="38" spans="1:24" s="27" customFormat="1" ht="15" customHeight="1">
      <c r="B38" s="7"/>
      <c r="C38" s="7"/>
      <c r="D38" s="8" t="s">
        <v>180</v>
      </c>
      <c r="E38" s="67" t="s">
        <v>317</v>
      </c>
      <c r="F38" s="8" t="s">
        <v>308</v>
      </c>
      <c r="G38" s="28">
        <v>2813</v>
      </c>
      <c r="H38" s="28">
        <v>2877</v>
      </c>
      <c r="I38" s="28">
        <v>2845</v>
      </c>
      <c r="J38" s="29">
        <v>1.5906795780646401</v>
      </c>
      <c r="K38" s="30">
        <v>148.06344252566899</v>
      </c>
      <c r="L38" s="12">
        <f t="shared" si="0"/>
        <v>11.834319526627221</v>
      </c>
      <c r="M38" s="30">
        <f t="shared" si="1"/>
        <v>1752.2300890611718</v>
      </c>
      <c r="N38" s="31"/>
      <c r="O38" s="61">
        <v>11.834319526627221</v>
      </c>
      <c r="P38" s="55">
        <v>1</v>
      </c>
      <c r="Q38" s="57">
        <f t="shared" si="2"/>
        <v>11.834319526627221</v>
      </c>
      <c r="R38" s="14">
        <v>1</v>
      </c>
      <c r="S38" s="6"/>
      <c r="T38" s="6"/>
      <c r="U38" s="6"/>
      <c r="V38" s="6"/>
      <c r="W38" s="51" t="s">
        <v>201</v>
      </c>
    </row>
    <row r="39" spans="1:24" s="27" customFormat="1" ht="15" customHeight="1">
      <c r="B39" s="8"/>
      <c r="C39" s="8"/>
      <c r="D39" s="8" t="s">
        <v>180</v>
      </c>
      <c r="E39" s="68"/>
      <c r="F39" s="25" t="s">
        <v>309</v>
      </c>
      <c r="G39" s="32">
        <v>3557</v>
      </c>
      <c r="H39" s="32">
        <v>3735</v>
      </c>
      <c r="I39" s="32">
        <v>3646</v>
      </c>
      <c r="J39" s="33">
        <v>3.4521395241691</v>
      </c>
      <c r="K39" s="30">
        <v>195.43458128314799</v>
      </c>
      <c r="L39" s="32">
        <f t="shared" si="0"/>
        <v>13.793103448275861</v>
      </c>
      <c r="M39" s="34">
        <f t="shared" si="1"/>
        <v>2695.6493970089377</v>
      </c>
      <c r="N39" s="35"/>
      <c r="O39" s="61">
        <v>13.793103448275861</v>
      </c>
      <c r="P39" s="55">
        <v>1</v>
      </c>
      <c r="Q39" s="57">
        <f t="shared" si="2"/>
        <v>13.793103448275861</v>
      </c>
      <c r="R39" s="14">
        <v>1</v>
      </c>
      <c r="S39" s="6"/>
      <c r="T39" s="6"/>
      <c r="U39" s="6"/>
      <c r="V39" s="6"/>
      <c r="W39" s="51" t="s">
        <v>202</v>
      </c>
    </row>
    <row r="40" spans="1:24" ht="15" customHeight="1">
      <c r="B40" s="8"/>
      <c r="C40" s="8"/>
      <c r="D40" s="8" t="s">
        <v>297</v>
      </c>
      <c r="E40" s="67" t="s">
        <v>307</v>
      </c>
      <c r="F40" s="8" t="s">
        <v>308</v>
      </c>
      <c r="G40" s="28">
        <v>1583</v>
      </c>
      <c r="H40" s="28">
        <v>1558</v>
      </c>
      <c r="I40" s="28">
        <v>1571</v>
      </c>
      <c r="J40" s="29">
        <v>1.1256077382784899</v>
      </c>
      <c r="K40" s="36">
        <v>86.134513645971793</v>
      </c>
      <c r="L40" s="12">
        <f t="shared" si="0"/>
        <v>6.6889632107023411</v>
      </c>
      <c r="M40" s="30">
        <f t="shared" si="1"/>
        <v>576.15059294964408</v>
      </c>
      <c r="N40" s="31"/>
      <c r="O40" s="61">
        <v>6.6889632107023411</v>
      </c>
      <c r="P40" s="55">
        <v>1</v>
      </c>
      <c r="Q40" s="57">
        <f t="shared" si="2"/>
        <v>6.6889632107023411</v>
      </c>
      <c r="R40" s="14">
        <v>1</v>
      </c>
      <c r="W40" s="51" t="s">
        <v>255</v>
      </c>
    </row>
    <row r="41" spans="1:24" s="27" customFormat="1" ht="15" customHeight="1">
      <c r="B41" s="7"/>
      <c r="C41" s="7"/>
      <c r="D41" s="8" t="s">
        <v>318</v>
      </c>
      <c r="E41" s="68"/>
      <c r="F41" s="25" t="s">
        <v>309</v>
      </c>
      <c r="G41" s="32">
        <v>893</v>
      </c>
      <c r="H41" s="32">
        <v>916</v>
      </c>
      <c r="I41" s="32">
        <v>905</v>
      </c>
      <c r="J41" s="33">
        <v>1.7980603612261501</v>
      </c>
      <c r="K41" s="34">
        <v>41.009036738704602</v>
      </c>
      <c r="L41" s="32">
        <f t="shared" si="0"/>
        <v>27.173913043478262</v>
      </c>
      <c r="M41" s="34">
        <f t="shared" si="1"/>
        <v>1114.3759983343641</v>
      </c>
      <c r="N41" s="35"/>
      <c r="O41" s="61">
        <v>5.4347826086956523</v>
      </c>
      <c r="P41" s="55">
        <v>5</v>
      </c>
      <c r="Q41" s="57">
        <f t="shared" si="2"/>
        <v>27.173913043478262</v>
      </c>
      <c r="R41" s="14">
        <v>1</v>
      </c>
      <c r="S41" s="6"/>
      <c r="T41" s="6"/>
      <c r="U41" s="6"/>
      <c r="V41" s="6"/>
      <c r="W41" s="51" t="s">
        <v>256</v>
      </c>
    </row>
    <row r="42" spans="1:24" s="27" customFormat="1" ht="15" customHeight="1">
      <c r="B42" s="8"/>
      <c r="C42" s="8"/>
      <c r="D42" s="8" t="s">
        <v>297</v>
      </c>
      <c r="E42" s="67" t="s">
        <v>310</v>
      </c>
      <c r="F42" s="8" t="s">
        <v>308</v>
      </c>
      <c r="G42" s="28">
        <v>1400</v>
      </c>
      <c r="H42" s="28">
        <v>1439</v>
      </c>
      <c r="I42" s="28">
        <v>1420</v>
      </c>
      <c r="J42" s="29">
        <v>1.94273789829343</v>
      </c>
      <c r="K42" s="36">
        <v>81.144486427767305</v>
      </c>
      <c r="L42" s="12">
        <f t="shared" si="0"/>
        <v>1</v>
      </c>
      <c r="M42" s="30">
        <f t="shared" si="1"/>
        <v>81.144486427767305</v>
      </c>
      <c r="N42" s="31"/>
      <c r="O42" s="12">
        <v>1</v>
      </c>
      <c r="P42" s="55">
        <v>1</v>
      </c>
      <c r="Q42" s="57">
        <f t="shared" si="2"/>
        <v>1</v>
      </c>
      <c r="R42" s="14">
        <v>1</v>
      </c>
      <c r="S42" s="6"/>
      <c r="T42" s="6"/>
      <c r="U42" s="6"/>
      <c r="V42" s="6"/>
      <c r="W42" s="51" t="s">
        <v>273</v>
      </c>
    </row>
    <row r="43" spans="1:24" s="27" customFormat="1" ht="15" customHeight="1">
      <c r="B43" s="8"/>
      <c r="C43" s="8"/>
      <c r="D43" s="25" t="s">
        <v>297</v>
      </c>
      <c r="E43" s="68"/>
      <c r="F43" s="25" t="s">
        <v>309</v>
      </c>
      <c r="G43" s="32">
        <v>1913</v>
      </c>
      <c r="H43" s="32">
        <v>1899</v>
      </c>
      <c r="I43" s="32">
        <v>1906</v>
      </c>
      <c r="J43" s="33">
        <v>0.51938588334793601</v>
      </c>
      <c r="K43" s="34">
        <v>112.376460924944</v>
      </c>
      <c r="L43" s="32">
        <f t="shared" si="0"/>
        <v>1</v>
      </c>
      <c r="M43" s="34">
        <f t="shared" si="1"/>
        <v>112.376460924944</v>
      </c>
      <c r="N43" s="35"/>
      <c r="O43" s="12">
        <v>1</v>
      </c>
      <c r="P43" s="55">
        <v>1</v>
      </c>
      <c r="Q43" s="57">
        <f t="shared" si="2"/>
        <v>1</v>
      </c>
      <c r="R43" s="14">
        <v>1</v>
      </c>
      <c r="S43" s="6"/>
      <c r="T43" s="6"/>
      <c r="U43" s="6"/>
      <c r="V43" s="6"/>
      <c r="W43" s="51" t="s">
        <v>274</v>
      </c>
    </row>
    <row r="44" spans="1:24" s="27" customFormat="1" ht="15" customHeight="1">
      <c r="B44" s="25"/>
      <c r="C44" s="25"/>
      <c r="D44" s="66" t="s">
        <v>297</v>
      </c>
      <c r="E44" s="66" t="s">
        <v>311</v>
      </c>
      <c r="F44" s="25" t="s">
        <v>143</v>
      </c>
      <c r="G44" s="32">
        <v>79</v>
      </c>
      <c r="H44" s="32">
        <v>86</v>
      </c>
      <c r="I44" s="32">
        <v>83</v>
      </c>
      <c r="J44" s="26">
        <v>5.9996939009767596</v>
      </c>
      <c r="K44" s="34" t="s">
        <v>143</v>
      </c>
      <c r="L44" s="32">
        <f t="shared" si="0"/>
        <v>1</v>
      </c>
      <c r="M44" s="34" t="str">
        <f t="shared" si="1"/>
        <v>BQL</v>
      </c>
      <c r="N44" s="31"/>
      <c r="O44" s="12">
        <v>1</v>
      </c>
      <c r="P44" s="55">
        <v>1</v>
      </c>
      <c r="Q44" s="57">
        <f t="shared" si="2"/>
        <v>1</v>
      </c>
      <c r="R44" s="14">
        <v>1</v>
      </c>
      <c r="S44" s="6"/>
      <c r="T44" s="6"/>
      <c r="U44" s="6"/>
      <c r="V44" s="6"/>
      <c r="W44" s="51" t="s">
        <v>289</v>
      </c>
      <c r="X44" s="2"/>
    </row>
    <row r="45" spans="1:24" s="27" customFormat="1" ht="15" customHeight="1">
      <c r="B45" s="37" t="s">
        <v>56</v>
      </c>
      <c r="C45" s="37"/>
      <c r="D45" s="8"/>
      <c r="E45" s="37"/>
      <c r="F45" s="37"/>
      <c r="G45" s="37"/>
      <c r="H45" s="37"/>
      <c r="I45" s="37"/>
      <c r="J45" s="38"/>
      <c r="K45" s="46"/>
      <c r="L45" s="37"/>
      <c r="M45" s="39"/>
      <c r="N45" s="37"/>
      <c r="O45" s="12"/>
      <c r="P45" s="62"/>
      <c r="Q45" s="13"/>
      <c r="R45" s="14"/>
      <c r="S45" s="6"/>
      <c r="T45" s="6"/>
      <c r="U45" s="6"/>
      <c r="V45" s="6"/>
      <c r="W45" s="40"/>
    </row>
    <row r="46" spans="1:24" s="27" customFormat="1" ht="15" customHeight="1">
      <c r="B46" s="41" t="s">
        <v>57</v>
      </c>
      <c r="C46" s="41"/>
      <c r="D46" s="8"/>
      <c r="E46" s="41"/>
      <c r="F46" s="41"/>
      <c r="G46" s="41"/>
      <c r="H46" s="41"/>
      <c r="I46" s="41"/>
      <c r="J46" s="21"/>
      <c r="K46" s="43"/>
      <c r="L46" s="42"/>
      <c r="M46" s="43"/>
      <c r="N46" s="43"/>
      <c r="O46" s="12"/>
      <c r="P46" s="62"/>
      <c r="Q46" s="13"/>
      <c r="R46" s="14"/>
      <c r="S46" s="6"/>
      <c r="T46" s="6"/>
      <c r="U46" s="6"/>
      <c r="V46" s="6"/>
      <c r="W46" s="40"/>
    </row>
    <row r="47" spans="1:24" ht="15" customHeight="1">
      <c r="B47" s="20" t="s">
        <v>58</v>
      </c>
      <c r="C47" s="20"/>
      <c r="E47" s="20"/>
      <c r="F47" s="20"/>
      <c r="G47" s="20"/>
      <c r="H47" s="20"/>
      <c r="I47" s="20"/>
      <c r="J47" s="21"/>
      <c r="K47" s="43"/>
      <c r="L47" s="22"/>
      <c r="P47" s="62"/>
      <c r="W47" s="40"/>
    </row>
    <row r="48" spans="1:24" s="10" customFormat="1" ht="15" customHeight="1">
      <c r="A48" s="2"/>
      <c r="B48" s="2"/>
      <c r="C48" s="2"/>
      <c r="D48" s="1"/>
      <c r="E48" s="2"/>
      <c r="F48" s="2"/>
      <c r="G48" s="2"/>
      <c r="H48" s="9"/>
      <c r="I48" s="2"/>
      <c r="J48" s="9"/>
      <c r="K48" s="47"/>
      <c r="M48" s="11"/>
      <c r="N48" s="11"/>
      <c r="O48" s="12"/>
      <c r="P48" s="63"/>
      <c r="Q48" s="13"/>
      <c r="R48" s="14"/>
      <c r="S48" s="6"/>
      <c r="T48" s="6"/>
      <c r="U48" s="6"/>
      <c r="V48" s="6"/>
      <c r="W48" s="15"/>
      <c r="X48" s="2"/>
    </row>
    <row r="49" spans="2:23" ht="15" customHeight="1">
      <c r="K49" s="22"/>
      <c r="P49" s="6"/>
    </row>
    <row r="50" spans="2:23" ht="15" customHeight="1">
      <c r="B50" s="3"/>
      <c r="C50" s="3"/>
      <c r="D50" s="4"/>
      <c r="E50" s="3"/>
      <c r="F50" s="3"/>
      <c r="G50" s="3"/>
      <c r="H50" s="3"/>
      <c r="I50" s="3"/>
      <c r="J50" s="5"/>
      <c r="K50" s="45"/>
      <c r="L50" s="16"/>
      <c r="O50" s="17"/>
      <c r="P50" s="63" t="s">
        <v>144</v>
      </c>
      <c r="Q50" s="18" t="s">
        <v>0</v>
      </c>
      <c r="R50" s="19" t="s">
        <v>1</v>
      </c>
      <c r="S50" s="6" t="s">
        <v>2</v>
      </c>
      <c r="T50" s="6" t="s">
        <v>3</v>
      </c>
      <c r="U50" s="6" t="s">
        <v>4</v>
      </c>
      <c r="V50" s="6" t="s">
        <v>5</v>
      </c>
    </row>
    <row r="51" spans="2:23" ht="15" customHeight="1">
      <c r="B51" s="20"/>
      <c r="C51" s="20"/>
      <c r="E51" s="20"/>
      <c r="F51" s="20"/>
      <c r="G51" s="20"/>
      <c r="H51" s="20"/>
      <c r="I51" s="20"/>
      <c r="J51" s="21"/>
      <c r="K51" s="43"/>
      <c r="L51" s="22"/>
      <c r="O51" s="53" t="s">
        <v>67</v>
      </c>
      <c r="P51" s="6" t="s">
        <v>145</v>
      </c>
      <c r="Q51" s="48" t="s">
        <v>69</v>
      </c>
      <c r="R51" s="14" t="s">
        <v>6</v>
      </c>
      <c r="S51" s="6" t="s">
        <v>6</v>
      </c>
      <c r="T51" s="6" t="s">
        <v>6</v>
      </c>
      <c r="U51" s="6" t="s">
        <v>6</v>
      </c>
      <c r="V51" s="6" t="s">
        <v>6</v>
      </c>
      <c r="W51" s="23"/>
    </row>
    <row r="52" spans="2:23" ht="29.25" customHeight="1">
      <c r="B52" s="82" t="s">
        <v>7</v>
      </c>
      <c r="C52" s="82" t="s">
        <v>8</v>
      </c>
      <c r="D52" s="82" t="s">
        <v>9</v>
      </c>
      <c r="E52" s="67" t="s">
        <v>10</v>
      </c>
      <c r="F52" s="67" t="s">
        <v>11</v>
      </c>
      <c r="G52" s="73" t="s">
        <v>12</v>
      </c>
      <c r="H52" s="73"/>
      <c r="I52" s="73"/>
      <c r="J52" s="73"/>
      <c r="K52" s="74" t="s">
        <v>13</v>
      </c>
      <c r="L52" s="76" t="s">
        <v>14</v>
      </c>
      <c r="M52" s="78" t="s">
        <v>15</v>
      </c>
      <c r="N52" s="24"/>
      <c r="O52" s="49" t="s">
        <v>14</v>
      </c>
      <c r="P52" s="58" t="s">
        <v>14</v>
      </c>
      <c r="Q52" s="49" t="s">
        <v>14</v>
      </c>
      <c r="R52" s="80" t="s">
        <v>14</v>
      </c>
      <c r="S52" s="69" t="s">
        <v>14</v>
      </c>
      <c r="T52" s="69" t="s">
        <v>14</v>
      </c>
      <c r="U52" s="69" t="s">
        <v>14</v>
      </c>
      <c r="V52" s="69" t="s">
        <v>14</v>
      </c>
      <c r="W52" s="71" t="s">
        <v>16</v>
      </c>
    </row>
    <row r="53" spans="2:23" s="27" customFormat="1" ht="15" customHeight="1">
      <c r="B53" s="83"/>
      <c r="C53" s="83"/>
      <c r="D53" s="68"/>
      <c r="E53" s="68"/>
      <c r="F53" s="68"/>
      <c r="G53" s="25">
        <v>1</v>
      </c>
      <c r="H53" s="25">
        <v>2</v>
      </c>
      <c r="I53" s="25" t="s">
        <v>17</v>
      </c>
      <c r="J53" s="26" t="s">
        <v>18</v>
      </c>
      <c r="K53" s="75"/>
      <c r="L53" s="77"/>
      <c r="M53" s="79"/>
      <c r="N53" s="11"/>
      <c r="O53" s="52"/>
      <c r="P53" s="59"/>
      <c r="Q53" s="50"/>
      <c r="R53" s="81"/>
      <c r="S53" s="70"/>
      <c r="T53" s="70"/>
      <c r="U53" s="70"/>
      <c r="V53" s="70"/>
      <c r="W53" s="72"/>
    </row>
    <row r="54" spans="2:23" s="27" customFormat="1" ht="15" customHeight="1">
      <c r="B54" s="7" t="s">
        <v>173</v>
      </c>
      <c r="C54" s="7" t="s">
        <v>179</v>
      </c>
      <c r="D54" s="8" t="s">
        <v>296</v>
      </c>
      <c r="E54" s="67" t="s">
        <v>148</v>
      </c>
      <c r="F54" s="65" t="s">
        <v>158</v>
      </c>
      <c r="G54" s="28">
        <v>81</v>
      </c>
      <c r="H54" s="28">
        <v>83</v>
      </c>
      <c r="I54" s="28">
        <v>82</v>
      </c>
      <c r="J54" s="29">
        <v>1.7246506858208399</v>
      </c>
      <c r="K54" s="36" t="s">
        <v>143</v>
      </c>
      <c r="L54" s="12">
        <f>Q54</f>
        <v>6.5146579804560254</v>
      </c>
      <c r="M54" s="36" t="str">
        <f>IF(OR(K54&lt;5,K54="-"),"BQL",IF(K54&gt;200,"AQL",K54*L54))</f>
        <v>BQL</v>
      </c>
      <c r="N54" s="31"/>
      <c r="O54" s="64">
        <v>6.5146579804560254</v>
      </c>
      <c r="P54" s="55">
        <v>1</v>
      </c>
      <c r="Q54" s="56">
        <f>O54*P54</f>
        <v>6.5146579804560254</v>
      </c>
      <c r="R54" s="14">
        <v>1</v>
      </c>
      <c r="S54" s="6"/>
      <c r="T54" s="6"/>
      <c r="U54" s="6"/>
      <c r="V54" s="6"/>
      <c r="W54" s="51" t="s">
        <v>203</v>
      </c>
    </row>
    <row r="55" spans="2:23" s="27" customFormat="1" ht="15" customHeight="1">
      <c r="B55" s="8"/>
      <c r="C55" s="8"/>
      <c r="D55" s="8" t="s">
        <v>296</v>
      </c>
      <c r="E55" s="68"/>
      <c r="F55" s="25" t="s">
        <v>146</v>
      </c>
      <c r="G55" s="32">
        <v>78</v>
      </c>
      <c r="H55" s="32">
        <v>77</v>
      </c>
      <c r="I55" s="32">
        <v>78</v>
      </c>
      <c r="J55" s="33">
        <v>0.91239584669231899</v>
      </c>
      <c r="K55" s="34" t="s">
        <v>143</v>
      </c>
      <c r="L55" s="32">
        <f t="shared" ref="L55:L92" si="3">Q55</f>
        <v>9.433962264150944</v>
      </c>
      <c r="M55" s="34" t="str">
        <f t="shared" ref="M55:M92" si="4">IF(OR(K55&lt;5,K55="-"),"BQL",IF(K55&gt;200,"AQL",K55*L55))</f>
        <v>BQL</v>
      </c>
      <c r="N55" s="35"/>
      <c r="O55" s="64">
        <v>9.433962264150944</v>
      </c>
      <c r="P55" s="55">
        <v>1</v>
      </c>
      <c r="Q55" s="57">
        <f t="shared" ref="Q55:Q92" si="5">O55*P55</f>
        <v>9.433962264150944</v>
      </c>
      <c r="R55" s="14">
        <v>1</v>
      </c>
      <c r="S55" s="6"/>
      <c r="T55" s="6"/>
      <c r="U55" s="6"/>
      <c r="V55" s="6"/>
      <c r="W55" s="51" t="s">
        <v>204</v>
      </c>
    </row>
    <row r="56" spans="2:23" s="27" customFormat="1" ht="15" customHeight="1">
      <c r="B56" s="7"/>
      <c r="C56" s="7"/>
      <c r="D56" s="8" t="s">
        <v>296</v>
      </c>
      <c r="E56" s="67" t="s">
        <v>149</v>
      </c>
      <c r="F56" s="8" t="s">
        <v>158</v>
      </c>
      <c r="G56" s="28">
        <v>105</v>
      </c>
      <c r="H56" s="28">
        <v>98</v>
      </c>
      <c r="I56" s="28">
        <v>102</v>
      </c>
      <c r="J56" s="29">
        <v>4.8765984909417002</v>
      </c>
      <c r="K56" s="30">
        <v>0.75558356199251997</v>
      </c>
      <c r="L56" s="12">
        <f t="shared" si="3"/>
        <v>1</v>
      </c>
      <c r="M56" s="30" t="str">
        <f t="shared" si="4"/>
        <v>BQL</v>
      </c>
      <c r="N56" s="31"/>
      <c r="O56" s="12">
        <v>1</v>
      </c>
      <c r="P56" s="55">
        <v>1</v>
      </c>
      <c r="Q56" s="57">
        <f t="shared" si="5"/>
        <v>1</v>
      </c>
      <c r="R56" s="14">
        <v>1</v>
      </c>
      <c r="S56" s="6"/>
      <c r="T56" s="6"/>
      <c r="U56" s="6"/>
      <c r="V56" s="6"/>
      <c r="W56" s="51" t="s">
        <v>215</v>
      </c>
    </row>
    <row r="57" spans="2:23" s="27" customFormat="1" ht="15" customHeight="1">
      <c r="B57" s="8"/>
      <c r="C57" s="8"/>
      <c r="D57" s="8" t="s">
        <v>296</v>
      </c>
      <c r="E57" s="68"/>
      <c r="F57" s="25" t="s">
        <v>146</v>
      </c>
      <c r="G57" s="32">
        <v>123</v>
      </c>
      <c r="H57" s="32">
        <v>114</v>
      </c>
      <c r="I57" s="32">
        <v>119</v>
      </c>
      <c r="J57" s="33">
        <v>5.3704312495180799</v>
      </c>
      <c r="K57" s="34">
        <v>1.4986850297404299</v>
      </c>
      <c r="L57" s="32">
        <f t="shared" si="3"/>
        <v>1</v>
      </c>
      <c r="M57" s="34" t="str">
        <f t="shared" si="4"/>
        <v>BQL</v>
      </c>
      <c r="N57" s="35"/>
      <c r="O57" s="12">
        <v>1</v>
      </c>
      <c r="P57" s="55">
        <v>1</v>
      </c>
      <c r="Q57" s="57">
        <f t="shared" si="5"/>
        <v>1</v>
      </c>
      <c r="R57" s="14">
        <v>1</v>
      </c>
      <c r="S57" s="6"/>
      <c r="T57" s="6"/>
      <c r="U57" s="6"/>
      <c r="V57" s="6"/>
      <c r="W57" s="51" t="s">
        <v>216</v>
      </c>
    </row>
    <row r="58" spans="2:23" s="27" customFormat="1" ht="15" customHeight="1">
      <c r="B58" s="8"/>
      <c r="C58" s="8"/>
      <c r="D58" s="8" t="s">
        <v>180</v>
      </c>
      <c r="E58" s="67" t="s">
        <v>161</v>
      </c>
      <c r="F58" s="8" t="s">
        <v>158</v>
      </c>
      <c r="G58" s="12">
        <v>80</v>
      </c>
      <c r="H58" s="12">
        <v>81</v>
      </c>
      <c r="I58" s="12">
        <v>81</v>
      </c>
      <c r="J58" s="44">
        <v>0.87839351700192203</v>
      </c>
      <c r="K58" s="30" t="s">
        <v>143</v>
      </c>
      <c r="L58" s="12">
        <f t="shared" si="3"/>
        <v>14.5985401459854</v>
      </c>
      <c r="M58" s="30" t="str">
        <f t="shared" si="4"/>
        <v>BQL</v>
      </c>
      <c r="N58" s="31"/>
      <c r="O58" s="12">
        <v>14.5985401459854</v>
      </c>
      <c r="P58" s="55">
        <v>1</v>
      </c>
      <c r="Q58" s="57">
        <f t="shared" si="5"/>
        <v>14.5985401459854</v>
      </c>
      <c r="R58" s="14">
        <v>1</v>
      </c>
      <c r="S58" s="6"/>
      <c r="T58" s="6"/>
      <c r="U58" s="6"/>
      <c r="V58" s="6"/>
      <c r="W58" s="51" t="s">
        <v>227</v>
      </c>
    </row>
    <row r="59" spans="2:23" s="27" customFormat="1" ht="15" customHeight="1">
      <c r="B59" s="8"/>
      <c r="C59" s="8"/>
      <c r="D59" s="8" t="s">
        <v>180</v>
      </c>
      <c r="E59" s="68"/>
      <c r="F59" s="25" t="s">
        <v>146</v>
      </c>
      <c r="G59" s="32">
        <v>83</v>
      </c>
      <c r="H59" s="32">
        <v>80</v>
      </c>
      <c r="I59" s="32">
        <v>82</v>
      </c>
      <c r="J59" s="33">
        <v>2.6028470473124399</v>
      </c>
      <c r="K59" s="34" t="s">
        <v>143</v>
      </c>
      <c r="L59" s="32">
        <f t="shared" si="3"/>
        <v>19.23076923076923</v>
      </c>
      <c r="M59" s="34" t="str">
        <f t="shared" si="4"/>
        <v>BQL</v>
      </c>
      <c r="N59" s="35"/>
      <c r="O59" s="61">
        <v>19.23076923076923</v>
      </c>
      <c r="P59" s="55">
        <v>1</v>
      </c>
      <c r="Q59" s="57">
        <f t="shared" si="5"/>
        <v>19.23076923076923</v>
      </c>
      <c r="R59" s="14">
        <v>1</v>
      </c>
      <c r="S59" s="6"/>
      <c r="T59" s="6"/>
      <c r="U59" s="6"/>
      <c r="V59" s="6"/>
      <c r="W59" s="51" t="s">
        <v>228</v>
      </c>
    </row>
    <row r="60" spans="2:23" s="27" customFormat="1" ht="15" customHeight="1">
      <c r="B60" s="7"/>
      <c r="C60" s="7"/>
      <c r="D60" s="8" t="s">
        <v>297</v>
      </c>
      <c r="E60" s="67" t="s">
        <v>162</v>
      </c>
      <c r="F60" s="8" t="s">
        <v>158</v>
      </c>
      <c r="G60" s="12">
        <v>100</v>
      </c>
      <c r="H60" s="12">
        <v>105</v>
      </c>
      <c r="I60" s="12">
        <v>103</v>
      </c>
      <c r="J60" s="51">
        <v>3.44930137164169</v>
      </c>
      <c r="K60" s="30">
        <v>1.4591172481422801</v>
      </c>
      <c r="L60" s="12">
        <f t="shared" si="3"/>
        <v>11.049723756906076</v>
      </c>
      <c r="M60" s="30" t="str">
        <f t="shared" si="4"/>
        <v>BQL</v>
      </c>
      <c r="N60" s="31"/>
      <c r="O60" s="61">
        <v>11.049723756906076</v>
      </c>
      <c r="P60" s="55">
        <v>1</v>
      </c>
      <c r="Q60" s="57">
        <f t="shared" si="5"/>
        <v>11.049723756906076</v>
      </c>
      <c r="R60" s="14">
        <v>1</v>
      </c>
      <c r="S60" s="6"/>
      <c r="T60" s="6"/>
      <c r="U60" s="6"/>
      <c r="V60" s="6"/>
      <c r="W60" s="51" t="s">
        <v>239</v>
      </c>
    </row>
    <row r="61" spans="2:23" s="27" customFormat="1" ht="15" customHeight="1">
      <c r="B61" s="8"/>
      <c r="C61" s="8"/>
      <c r="D61" s="8" t="s">
        <v>297</v>
      </c>
      <c r="E61" s="68"/>
      <c r="F61" s="25" t="s">
        <v>146</v>
      </c>
      <c r="G61" s="32">
        <v>75</v>
      </c>
      <c r="H61" s="32">
        <v>73</v>
      </c>
      <c r="I61" s="32">
        <v>74</v>
      </c>
      <c r="J61" s="33">
        <v>1.9110994086122901</v>
      </c>
      <c r="K61" s="30" t="s">
        <v>143</v>
      </c>
      <c r="L61" s="32">
        <f t="shared" si="3"/>
        <v>11.695906432748536</v>
      </c>
      <c r="M61" s="34" t="str">
        <f t="shared" si="4"/>
        <v>BQL</v>
      </c>
      <c r="N61" s="35"/>
      <c r="O61" s="61">
        <v>11.695906432748536</v>
      </c>
      <c r="P61" s="55">
        <v>1</v>
      </c>
      <c r="Q61" s="57">
        <f t="shared" si="5"/>
        <v>11.695906432748536</v>
      </c>
      <c r="R61" s="14">
        <v>1</v>
      </c>
      <c r="S61" s="6"/>
      <c r="T61" s="6"/>
      <c r="U61" s="6"/>
      <c r="V61" s="6"/>
      <c r="W61" s="51" t="s">
        <v>240</v>
      </c>
    </row>
    <row r="62" spans="2:23" ht="15" customHeight="1">
      <c r="B62" s="8"/>
      <c r="C62" s="8"/>
      <c r="D62" s="8" t="s">
        <v>297</v>
      </c>
      <c r="E62" s="67" t="s">
        <v>163</v>
      </c>
      <c r="F62" s="8" t="s">
        <v>158</v>
      </c>
      <c r="G62" s="28">
        <v>73</v>
      </c>
      <c r="H62" s="28">
        <v>73</v>
      </c>
      <c r="I62" s="28">
        <v>73</v>
      </c>
      <c r="J62" s="29">
        <v>0</v>
      </c>
      <c r="K62" s="36" t="s">
        <v>143</v>
      </c>
      <c r="L62" s="12">
        <f t="shared" si="3"/>
        <v>5.1020408163265314</v>
      </c>
      <c r="M62" s="30" t="str">
        <f t="shared" si="4"/>
        <v>BQL</v>
      </c>
      <c r="N62" s="31"/>
      <c r="O62" s="61">
        <v>5.1020408163265314</v>
      </c>
      <c r="P62" s="55">
        <v>1</v>
      </c>
      <c r="Q62" s="57">
        <f t="shared" si="5"/>
        <v>5.1020408163265314</v>
      </c>
      <c r="R62" s="14">
        <v>1</v>
      </c>
      <c r="W62" s="51" t="s">
        <v>257</v>
      </c>
    </row>
    <row r="63" spans="2:23" s="27" customFormat="1" ht="15" customHeight="1">
      <c r="B63" s="7"/>
      <c r="C63" s="7"/>
      <c r="D63" s="8" t="s">
        <v>297</v>
      </c>
      <c r="E63" s="68"/>
      <c r="F63" s="25" t="s">
        <v>146</v>
      </c>
      <c r="G63" s="32">
        <v>69</v>
      </c>
      <c r="H63" s="32">
        <v>72</v>
      </c>
      <c r="I63" s="32">
        <v>71</v>
      </c>
      <c r="J63" s="33">
        <v>3.0089650263257299</v>
      </c>
      <c r="K63" s="34" t="s">
        <v>143</v>
      </c>
      <c r="L63" s="32">
        <f t="shared" si="3"/>
        <v>5.6818181818181817</v>
      </c>
      <c r="M63" s="34" t="str">
        <f t="shared" si="4"/>
        <v>BQL</v>
      </c>
      <c r="N63" s="35"/>
      <c r="O63" s="61">
        <v>5.6818181818181817</v>
      </c>
      <c r="P63" s="55">
        <v>1</v>
      </c>
      <c r="Q63" s="57">
        <f t="shared" si="5"/>
        <v>5.6818181818181817</v>
      </c>
      <c r="R63" s="14">
        <v>1</v>
      </c>
      <c r="S63" s="6"/>
      <c r="T63" s="6"/>
      <c r="U63" s="6"/>
      <c r="V63" s="6"/>
      <c r="W63" s="51" t="s">
        <v>258</v>
      </c>
    </row>
    <row r="64" spans="2:23" s="27" customFormat="1" ht="15" customHeight="1">
      <c r="B64" s="8"/>
      <c r="C64" s="8"/>
      <c r="D64" s="8" t="s">
        <v>297</v>
      </c>
      <c r="E64" s="67" t="s">
        <v>166</v>
      </c>
      <c r="F64" s="8" t="s">
        <v>158</v>
      </c>
      <c r="G64" s="28">
        <v>94</v>
      </c>
      <c r="H64" s="28">
        <v>93</v>
      </c>
      <c r="I64" s="28">
        <v>94</v>
      </c>
      <c r="J64" s="29">
        <v>0.75626393709791095</v>
      </c>
      <c r="K64" s="36">
        <v>0.92722066604911402</v>
      </c>
      <c r="L64" s="12">
        <f t="shared" si="3"/>
        <v>1</v>
      </c>
      <c r="M64" s="30" t="str">
        <f t="shared" si="4"/>
        <v>BQL</v>
      </c>
      <c r="N64" s="31"/>
      <c r="O64" s="12">
        <v>1</v>
      </c>
      <c r="P64" s="55">
        <v>1</v>
      </c>
      <c r="Q64" s="57">
        <f t="shared" si="5"/>
        <v>1</v>
      </c>
      <c r="R64" s="14">
        <v>1</v>
      </c>
      <c r="S64" s="6"/>
      <c r="T64" s="6"/>
      <c r="U64" s="6"/>
      <c r="V64" s="6"/>
      <c r="W64" s="51" t="s">
        <v>275</v>
      </c>
    </row>
    <row r="65" spans="2:24" s="27" customFormat="1" ht="15" customHeight="1">
      <c r="B65" s="8"/>
      <c r="C65" s="8"/>
      <c r="D65" s="25" t="s">
        <v>297</v>
      </c>
      <c r="E65" s="68"/>
      <c r="F65" s="25" t="s">
        <v>146</v>
      </c>
      <c r="G65" s="32">
        <v>88</v>
      </c>
      <c r="H65" s="32">
        <v>88</v>
      </c>
      <c r="I65" s="32">
        <v>88</v>
      </c>
      <c r="J65" s="33">
        <v>0</v>
      </c>
      <c r="K65" s="34">
        <v>0.56589100940039305</v>
      </c>
      <c r="L65" s="32">
        <f t="shared" si="3"/>
        <v>1</v>
      </c>
      <c r="M65" s="34" t="str">
        <f t="shared" si="4"/>
        <v>BQL</v>
      </c>
      <c r="N65" s="35"/>
      <c r="O65" s="12">
        <v>1</v>
      </c>
      <c r="P65" s="55">
        <v>1</v>
      </c>
      <c r="Q65" s="57">
        <f t="shared" si="5"/>
        <v>1</v>
      </c>
      <c r="R65" s="14">
        <v>1</v>
      </c>
      <c r="S65" s="6"/>
      <c r="T65" s="6"/>
      <c r="U65" s="6"/>
      <c r="V65" s="6"/>
      <c r="W65" s="51" t="s">
        <v>276</v>
      </c>
    </row>
    <row r="66" spans="2:24" s="27" customFormat="1" ht="15" customHeight="1">
      <c r="B66" s="25"/>
      <c r="C66" s="25"/>
      <c r="D66" s="66" t="s">
        <v>297</v>
      </c>
      <c r="E66" s="25" t="s">
        <v>160</v>
      </c>
      <c r="F66" s="25" t="s">
        <v>143</v>
      </c>
      <c r="G66" s="32">
        <v>77</v>
      </c>
      <c r="H66" s="32">
        <v>82</v>
      </c>
      <c r="I66" s="32">
        <v>80</v>
      </c>
      <c r="J66" s="26">
        <v>4.4472124602927501</v>
      </c>
      <c r="K66" s="34" t="s">
        <v>143</v>
      </c>
      <c r="L66" s="32">
        <f t="shared" si="3"/>
        <v>1</v>
      </c>
      <c r="M66" s="34" t="str">
        <f t="shared" si="4"/>
        <v>BQL</v>
      </c>
      <c r="N66" s="31"/>
      <c r="O66" s="12">
        <v>1</v>
      </c>
      <c r="P66" s="55">
        <v>1</v>
      </c>
      <c r="Q66" s="57">
        <f t="shared" si="5"/>
        <v>1</v>
      </c>
      <c r="R66" s="14">
        <v>1</v>
      </c>
      <c r="S66" s="6"/>
      <c r="T66" s="6"/>
      <c r="U66" s="6"/>
      <c r="V66" s="6"/>
      <c r="W66" s="51" t="s">
        <v>290</v>
      </c>
      <c r="X66" s="2"/>
    </row>
    <row r="67" spans="2:24" s="27" customFormat="1" ht="15" customHeight="1">
      <c r="B67" s="7" t="s">
        <v>174</v>
      </c>
      <c r="C67" s="7" t="s">
        <v>179</v>
      </c>
      <c r="D67" s="8" t="s">
        <v>319</v>
      </c>
      <c r="E67" s="67" t="s">
        <v>148</v>
      </c>
      <c r="F67" s="8" t="s">
        <v>158</v>
      </c>
      <c r="G67" s="12">
        <v>1452</v>
      </c>
      <c r="H67" s="12">
        <v>1406</v>
      </c>
      <c r="I67" s="12">
        <v>1429</v>
      </c>
      <c r="J67" s="51">
        <v>2.2762009751281398</v>
      </c>
      <c r="K67" s="30">
        <v>62.922886049373197</v>
      </c>
      <c r="L67" s="12">
        <f>Q67</f>
        <v>31.746031746031743</v>
      </c>
      <c r="M67" s="30">
        <f t="shared" si="4"/>
        <v>1997.5519380753394</v>
      </c>
      <c r="N67" s="31"/>
      <c r="O67" s="64">
        <v>6.3492063492063489</v>
      </c>
      <c r="P67" s="55">
        <v>5</v>
      </c>
      <c r="Q67" s="57">
        <f t="shared" si="5"/>
        <v>31.746031746031743</v>
      </c>
      <c r="R67" s="14">
        <v>1</v>
      </c>
      <c r="S67" s="6"/>
      <c r="T67" s="6"/>
      <c r="U67" s="6"/>
      <c r="V67" s="6"/>
      <c r="W67" s="51" t="s">
        <v>205</v>
      </c>
    </row>
    <row r="68" spans="2:24" s="27" customFormat="1" ht="15" customHeight="1">
      <c r="B68" s="8"/>
      <c r="C68" s="8"/>
      <c r="D68" s="8" t="s">
        <v>319</v>
      </c>
      <c r="E68" s="68"/>
      <c r="F68" s="25" t="s">
        <v>146</v>
      </c>
      <c r="G68" s="32">
        <v>1072</v>
      </c>
      <c r="H68" s="32">
        <v>1115</v>
      </c>
      <c r="I68" s="32">
        <v>1094</v>
      </c>
      <c r="J68" s="33">
        <v>2.78057536269058</v>
      </c>
      <c r="K68" s="34">
        <v>46.8013869254819</v>
      </c>
      <c r="L68" s="32">
        <f t="shared" si="3"/>
        <v>62.305295950155767</v>
      </c>
      <c r="M68" s="34">
        <f t="shared" si="4"/>
        <v>2915.9742632699003</v>
      </c>
      <c r="N68" s="35"/>
      <c r="O68" s="64">
        <v>6.230529595015577</v>
      </c>
      <c r="P68" s="55">
        <v>10</v>
      </c>
      <c r="Q68" s="57">
        <f t="shared" si="5"/>
        <v>62.305295950155767</v>
      </c>
      <c r="R68" s="14">
        <v>1</v>
      </c>
      <c r="S68" s="6"/>
      <c r="T68" s="6"/>
      <c r="U68" s="6"/>
      <c r="V68" s="6"/>
      <c r="W68" s="51" t="s">
        <v>206</v>
      </c>
    </row>
    <row r="69" spans="2:24" s="27" customFormat="1" ht="15" customHeight="1">
      <c r="B69" s="7"/>
      <c r="C69" s="7"/>
      <c r="D69" s="8" t="s">
        <v>319</v>
      </c>
      <c r="E69" s="67" t="s">
        <v>149</v>
      </c>
      <c r="F69" s="8" t="s">
        <v>158</v>
      </c>
      <c r="G69" s="28">
        <v>459</v>
      </c>
      <c r="H69" s="28">
        <v>452</v>
      </c>
      <c r="I69" s="28">
        <v>456</v>
      </c>
      <c r="J69" s="29">
        <v>1.0866624518783301</v>
      </c>
      <c r="K69" s="30">
        <v>16.6752079608064</v>
      </c>
      <c r="L69" s="12">
        <f t="shared" si="3"/>
        <v>200</v>
      </c>
      <c r="M69" s="30">
        <f t="shared" si="4"/>
        <v>3335.0415921612798</v>
      </c>
      <c r="N69" s="31"/>
      <c r="O69" s="12">
        <v>1</v>
      </c>
      <c r="P69" s="55">
        <v>200</v>
      </c>
      <c r="Q69" s="57">
        <f t="shared" si="5"/>
        <v>200</v>
      </c>
      <c r="R69" s="14">
        <v>1</v>
      </c>
      <c r="S69" s="6"/>
      <c r="T69" s="6"/>
      <c r="U69" s="6"/>
      <c r="V69" s="6"/>
      <c r="W69" s="51" t="s">
        <v>217</v>
      </c>
    </row>
    <row r="70" spans="2:24" s="27" customFormat="1" ht="15" customHeight="1">
      <c r="B70" s="8"/>
      <c r="C70" s="8"/>
      <c r="D70" s="8" t="s">
        <v>319</v>
      </c>
      <c r="E70" s="68"/>
      <c r="F70" s="25" t="s">
        <v>146</v>
      </c>
      <c r="G70" s="32">
        <v>770</v>
      </c>
      <c r="H70" s="32">
        <v>761</v>
      </c>
      <c r="I70" s="32">
        <v>766</v>
      </c>
      <c r="J70" s="33">
        <v>0.83134696677712905</v>
      </c>
      <c r="K70" s="34">
        <v>31.202126174203698</v>
      </c>
      <c r="L70" s="32">
        <f t="shared" si="3"/>
        <v>100</v>
      </c>
      <c r="M70" s="34">
        <f t="shared" si="4"/>
        <v>3120.21261742037</v>
      </c>
      <c r="N70" s="35"/>
      <c r="O70" s="12">
        <v>1</v>
      </c>
      <c r="P70" s="55">
        <v>100</v>
      </c>
      <c r="Q70" s="57">
        <f t="shared" si="5"/>
        <v>100</v>
      </c>
      <c r="R70" s="14">
        <v>1</v>
      </c>
      <c r="S70" s="6"/>
      <c r="T70" s="6"/>
      <c r="U70" s="6"/>
      <c r="V70" s="6"/>
      <c r="W70" s="51" t="s">
        <v>218</v>
      </c>
    </row>
    <row r="71" spans="2:24" s="27" customFormat="1" ht="15" customHeight="1">
      <c r="B71" s="8"/>
      <c r="C71" s="8"/>
      <c r="D71" s="8" t="s">
        <v>180</v>
      </c>
      <c r="E71" s="67" t="s">
        <v>161</v>
      </c>
      <c r="F71" s="8" t="s">
        <v>158</v>
      </c>
      <c r="G71" s="28">
        <v>1716</v>
      </c>
      <c r="H71" s="28">
        <v>1744</v>
      </c>
      <c r="I71" s="28">
        <v>1730</v>
      </c>
      <c r="J71" s="29">
        <v>1.1444502816891999</v>
      </c>
      <c r="K71" s="36">
        <v>85.744683020118103</v>
      </c>
      <c r="L71" s="12">
        <f t="shared" si="3"/>
        <v>17.543859649122805</v>
      </c>
      <c r="M71" s="30">
        <f t="shared" si="4"/>
        <v>1504.2926845634754</v>
      </c>
      <c r="N71" s="31"/>
      <c r="O71" s="12">
        <v>17.543859649122805</v>
      </c>
      <c r="P71" s="55">
        <v>1</v>
      </c>
      <c r="Q71" s="57">
        <f t="shared" si="5"/>
        <v>17.543859649122805</v>
      </c>
      <c r="R71" s="14">
        <v>1</v>
      </c>
      <c r="S71" s="6"/>
      <c r="T71" s="6"/>
      <c r="U71" s="6"/>
      <c r="V71" s="6"/>
      <c r="W71" s="51" t="s">
        <v>229</v>
      </c>
    </row>
    <row r="72" spans="2:24" s="27" customFormat="1" ht="15" customHeight="1">
      <c r="B72" s="8"/>
      <c r="C72" s="8"/>
      <c r="D72" s="8" t="s">
        <v>180</v>
      </c>
      <c r="E72" s="68"/>
      <c r="F72" s="25" t="s">
        <v>146</v>
      </c>
      <c r="G72" s="32">
        <v>1110</v>
      </c>
      <c r="H72" s="32">
        <v>1103</v>
      </c>
      <c r="I72" s="32">
        <v>1107</v>
      </c>
      <c r="J72" s="33">
        <v>0.447333707031706</v>
      </c>
      <c r="K72" s="34">
        <v>52.522976917285902</v>
      </c>
      <c r="L72" s="32">
        <f t="shared" si="3"/>
        <v>21.05263157894737</v>
      </c>
      <c r="M72" s="34">
        <f t="shared" si="4"/>
        <v>1105.7468824691771</v>
      </c>
      <c r="N72" s="35"/>
      <c r="O72" s="61">
        <v>21.05263157894737</v>
      </c>
      <c r="P72" s="55">
        <v>1</v>
      </c>
      <c r="Q72" s="57">
        <f t="shared" si="5"/>
        <v>21.05263157894737</v>
      </c>
      <c r="R72" s="14">
        <v>1</v>
      </c>
      <c r="S72" s="6"/>
      <c r="T72" s="6"/>
      <c r="U72" s="6"/>
      <c r="V72" s="6"/>
      <c r="W72" s="51" t="s">
        <v>230</v>
      </c>
    </row>
    <row r="73" spans="2:24" s="27" customFormat="1" ht="15" customHeight="1">
      <c r="B73" s="7"/>
      <c r="C73" s="7"/>
      <c r="D73" s="8" t="s">
        <v>319</v>
      </c>
      <c r="E73" s="67" t="s">
        <v>162</v>
      </c>
      <c r="F73" s="8" t="s">
        <v>158</v>
      </c>
      <c r="G73" s="28">
        <v>1638</v>
      </c>
      <c r="H73" s="28">
        <v>1711</v>
      </c>
      <c r="I73" s="28">
        <v>1675</v>
      </c>
      <c r="J73" s="29">
        <v>3.0826392969016401</v>
      </c>
      <c r="K73" s="30">
        <v>74.802678944314195</v>
      </c>
      <c r="L73" s="12">
        <f t="shared" si="3"/>
        <v>56.179775280898873</v>
      </c>
      <c r="M73" s="30">
        <f t="shared" si="4"/>
        <v>4202.3976935007977</v>
      </c>
      <c r="N73" s="31"/>
      <c r="O73" s="61">
        <v>11.235955056179774</v>
      </c>
      <c r="P73" s="55">
        <v>5</v>
      </c>
      <c r="Q73" s="57">
        <f t="shared" si="5"/>
        <v>56.179775280898873</v>
      </c>
      <c r="R73" s="14">
        <v>1</v>
      </c>
      <c r="S73" s="6"/>
      <c r="T73" s="6"/>
      <c r="U73" s="6"/>
      <c r="V73" s="6"/>
      <c r="W73" s="51" t="s">
        <v>241</v>
      </c>
    </row>
    <row r="74" spans="2:24" s="27" customFormat="1" ht="15" customHeight="1">
      <c r="B74" s="8"/>
      <c r="C74" s="8"/>
      <c r="D74" s="8" t="s">
        <v>319</v>
      </c>
      <c r="E74" s="68"/>
      <c r="F74" s="25" t="s">
        <v>146</v>
      </c>
      <c r="G74" s="32">
        <v>1676</v>
      </c>
      <c r="H74" s="32">
        <v>1662</v>
      </c>
      <c r="I74" s="32">
        <v>1669</v>
      </c>
      <c r="J74" s="33">
        <v>0.59313930117505398</v>
      </c>
      <c r="K74" s="30">
        <v>74.535250643393198</v>
      </c>
      <c r="L74" s="32">
        <f t="shared" si="3"/>
        <v>75.757575757575765</v>
      </c>
      <c r="M74" s="34">
        <f t="shared" si="4"/>
        <v>5646.6098972267582</v>
      </c>
      <c r="N74" s="35"/>
      <c r="O74" s="61">
        <v>15.151515151515152</v>
      </c>
      <c r="P74" s="55">
        <v>5</v>
      </c>
      <c r="Q74" s="57">
        <f t="shared" si="5"/>
        <v>75.757575757575765</v>
      </c>
      <c r="R74" s="14">
        <v>1</v>
      </c>
      <c r="S74" s="6"/>
      <c r="T74" s="6"/>
      <c r="U74" s="6"/>
      <c r="V74" s="6"/>
      <c r="W74" s="51" t="s">
        <v>242</v>
      </c>
    </row>
    <row r="75" spans="2:24" ht="15" customHeight="1">
      <c r="B75" s="8"/>
      <c r="C75" s="8"/>
      <c r="D75" s="8" t="s">
        <v>297</v>
      </c>
      <c r="E75" s="67" t="s">
        <v>163</v>
      </c>
      <c r="F75" s="8" t="s">
        <v>158</v>
      </c>
      <c r="G75" s="28">
        <v>2056</v>
      </c>
      <c r="H75" s="28">
        <v>2023</v>
      </c>
      <c r="I75" s="28">
        <v>2040</v>
      </c>
      <c r="J75" s="29">
        <v>1.14412962878921</v>
      </c>
      <c r="K75" s="36">
        <v>114.142251187626</v>
      </c>
      <c r="L75" s="12">
        <f t="shared" si="3"/>
        <v>5.4644808743169397</v>
      </c>
      <c r="M75" s="30">
        <f t="shared" si="4"/>
        <v>623.72814856626223</v>
      </c>
      <c r="N75" s="31"/>
      <c r="O75" s="61">
        <v>5.4644808743169397</v>
      </c>
      <c r="P75" s="55">
        <v>1</v>
      </c>
      <c r="Q75" s="57">
        <f t="shared" si="5"/>
        <v>5.4644808743169397</v>
      </c>
      <c r="R75" s="14">
        <v>1</v>
      </c>
      <c r="W75" s="51" t="s">
        <v>259</v>
      </c>
    </row>
    <row r="76" spans="2:24" s="27" customFormat="1" ht="15" customHeight="1">
      <c r="B76" s="7"/>
      <c r="C76" s="7"/>
      <c r="D76" s="8" t="s">
        <v>297</v>
      </c>
      <c r="E76" s="68"/>
      <c r="F76" s="25" t="s">
        <v>146</v>
      </c>
      <c r="G76" s="32">
        <v>2452</v>
      </c>
      <c r="H76" s="32">
        <v>2462</v>
      </c>
      <c r="I76" s="32">
        <v>2457</v>
      </c>
      <c r="J76" s="33">
        <v>0.28779274773567198</v>
      </c>
      <c r="K76" s="34">
        <v>139.433717178763</v>
      </c>
      <c r="L76" s="32">
        <f t="shared" si="3"/>
        <v>7.5187969924812039</v>
      </c>
      <c r="M76" s="34">
        <f t="shared" si="4"/>
        <v>1048.3738133741581</v>
      </c>
      <c r="N76" s="35"/>
      <c r="O76" s="61">
        <v>7.5187969924812039</v>
      </c>
      <c r="P76" s="55">
        <v>1</v>
      </c>
      <c r="Q76" s="57">
        <f t="shared" si="5"/>
        <v>7.5187969924812039</v>
      </c>
      <c r="R76" s="14">
        <v>1</v>
      </c>
      <c r="S76" s="6"/>
      <c r="T76" s="6"/>
      <c r="U76" s="6"/>
      <c r="V76" s="6"/>
      <c r="W76" s="51" t="s">
        <v>260</v>
      </c>
    </row>
    <row r="77" spans="2:24" s="27" customFormat="1" ht="15" customHeight="1">
      <c r="B77" s="8"/>
      <c r="C77" s="8"/>
      <c r="D77" s="8" t="s">
        <v>320</v>
      </c>
      <c r="E77" s="67" t="s">
        <v>166</v>
      </c>
      <c r="F77" s="8" t="s">
        <v>158</v>
      </c>
      <c r="G77" s="28">
        <v>697</v>
      </c>
      <c r="H77" s="28">
        <v>727</v>
      </c>
      <c r="I77" s="28">
        <v>712</v>
      </c>
      <c r="J77" s="29">
        <v>2.97938250499949</v>
      </c>
      <c r="K77" s="36">
        <v>31.2143776570759</v>
      </c>
      <c r="L77" s="12">
        <f t="shared" si="3"/>
        <v>20</v>
      </c>
      <c r="M77" s="30">
        <f t="shared" si="4"/>
        <v>624.28755314151795</v>
      </c>
      <c r="N77" s="31"/>
      <c r="O77" s="12">
        <v>1</v>
      </c>
      <c r="P77" s="55">
        <v>20</v>
      </c>
      <c r="Q77" s="57">
        <f t="shared" si="5"/>
        <v>20</v>
      </c>
      <c r="R77" s="14">
        <v>1</v>
      </c>
      <c r="S77" s="6"/>
      <c r="T77" s="6"/>
      <c r="U77" s="6"/>
      <c r="V77" s="6"/>
      <c r="W77" s="51" t="s">
        <v>277</v>
      </c>
    </row>
    <row r="78" spans="2:24" s="27" customFormat="1" ht="15" customHeight="1">
      <c r="B78" s="8"/>
      <c r="C78" s="8"/>
      <c r="D78" s="8" t="s">
        <v>320</v>
      </c>
      <c r="E78" s="68"/>
      <c r="F78" s="25" t="s">
        <v>146</v>
      </c>
      <c r="G78" s="32">
        <v>1269</v>
      </c>
      <c r="H78" s="32">
        <v>1305</v>
      </c>
      <c r="I78" s="32">
        <v>1287</v>
      </c>
      <c r="J78" s="33">
        <v>1.97792106625607</v>
      </c>
      <c r="K78" s="34">
        <v>60.656447331836901</v>
      </c>
      <c r="L78" s="32">
        <f t="shared" si="3"/>
        <v>5</v>
      </c>
      <c r="M78" s="34">
        <f t="shared" si="4"/>
        <v>303.28223665918449</v>
      </c>
      <c r="N78" s="35"/>
      <c r="O78" s="12">
        <v>1</v>
      </c>
      <c r="P78" s="55">
        <v>5</v>
      </c>
      <c r="Q78" s="57">
        <f t="shared" si="5"/>
        <v>5</v>
      </c>
      <c r="R78" s="14">
        <v>1</v>
      </c>
      <c r="S78" s="6"/>
      <c r="T78" s="6"/>
      <c r="U78" s="6"/>
      <c r="V78" s="6"/>
      <c r="W78" s="51" t="s">
        <v>278</v>
      </c>
    </row>
    <row r="79" spans="2:24" s="27" customFormat="1" ht="15" customHeight="1">
      <c r="B79" s="25"/>
      <c r="C79" s="25"/>
      <c r="D79" s="66" t="s">
        <v>297</v>
      </c>
      <c r="E79" s="25" t="s">
        <v>160</v>
      </c>
      <c r="F79" s="25" t="s">
        <v>143</v>
      </c>
      <c r="G79" s="32">
        <v>87</v>
      </c>
      <c r="H79" s="32">
        <v>89</v>
      </c>
      <c r="I79" s="32">
        <v>88</v>
      </c>
      <c r="J79" s="26">
        <v>1.6070608663330599</v>
      </c>
      <c r="K79" s="34">
        <v>0.56572921448388203</v>
      </c>
      <c r="L79" s="32">
        <f t="shared" si="3"/>
        <v>1</v>
      </c>
      <c r="M79" s="34" t="str">
        <f t="shared" si="4"/>
        <v>BQL</v>
      </c>
      <c r="N79" s="31"/>
      <c r="O79" s="12">
        <v>1</v>
      </c>
      <c r="P79" s="55">
        <v>1</v>
      </c>
      <c r="Q79" s="57">
        <f t="shared" si="5"/>
        <v>1</v>
      </c>
      <c r="R79" s="14">
        <v>1</v>
      </c>
      <c r="S79" s="6"/>
      <c r="T79" s="6"/>
      <c r="U79" s="6"/>
      <c r="V79" s="6"/>
      <c r="W79" s="51" t="s">
        <v>291</v>
      </c>
      <c r="X79" s="2"/>
    </row>
    <row r="80" spans="2:24" s="27" customFormat="1" ht="15" customHeight="1">
      <c r="B80" s="7" t="s">
        <v>175</v>
      </c>
      <c r="C80" s="7" t="s">
        <v>179</v>
      </c>
      <c r="D80" s="8" t="s">
        <v>319</v>
      </c>
      <c r="E80" s="67" t="s">
        <v>148</v>
      </c>
      <c r="F80" s="8" t="s">
        <v>158</v>
      </c>
      <c r="G80" s="12">
        <v>880</v>
      </c>
      <c r="H80" s="12">
        <v>863</v>
      </c>
      <c r="I80" s="12">
        <v>872</v>
      </c>
      <c r="J80" s="51">
        <v>1.3793247596295199</v>
      </c>
      <c r="K80" s="30">
        <v>36.222312425090699</v>
      </c>
      <c r="L80" s="12">
        <f>Q80</f>
        <v>79.365079365079367</v>
      </c>
      <c r="M80" s="30">
        <f t="shared" si="4"/>
        <v>2874.786700404024</v>
      </c>
      <c r="N80" s="31"/>
      <c r="O80" s="64">
        <v>7.9365079365079367</v>
      </c>
      <c r="P80" s="55">
        <v>10</v>
      </c>
      <c r="Q80" s="57">
        <f t="shared" si="5"/>
        <v>79.365079365079367</v>
      </c>
      <c r="R80" s="14">
        <v>1</v>
      </c>
      <c r="S80" s="6"/>
      <c r="T80" s="6"/>
      <c r="U80" s="6"/>
      <c r="V80" s="6"/>
      <c r="W80" s="51" t="s">
        <v>207</v>
      </c>
    </row>
    <row r="81" spans="2:24" s="27" customFormat="1" ht="15" customHeight="1">
      <c r="B81" s="8"/>
      <c r="C81" s="8"/>
      <c r="D81" s="8" t="s">
        <v>319</v>
      </c>
      <c r="E81" s="68"/>
      <c r="F81" s="25" t="s">
        <v>146</v>
      </c>
      <c r="G81" s="32">
        <v>1006</v>
      </c>
      <c r="H81" s="32">
        <v>986</v>
      </c>
      <c r="I81" s="32">
        <v>996</v>
      </c>
      <c r="J81" s="33">
        <v>1.4198931349127399</v>
      </c>
      <c r="K81" s="34">
        <v>42.145115021692</v>
      </c>
      <c r="L81" s="32">
        <f t="shared" si="3"/>
        <v>68.965517241379303</v>
      </c>
      <c r="M81" s="34">
        <f t="shared" si="4"/>
        <v>2906.5596566684135</v>
      </c>
      <c r="N81" s="35"/>
      <c r="O81" s="64">
        <v>6.8965517241379306</v>
      </c>
      <c r="P81" s="55">
        <v>10</v>
      </c>
      <c r="Q81" s="57">
        <f t="shared" si="5"/>
        <v>68.965517241379303</v>
      </c>
      <c r="R81" s="14">
        <v>1</v>
      </c>
      <c r="S81" s="6"/>
      <c r="T81" s="6"/>
      <c r="U81" s="6"/>
      <c r="V81" s="6"/>
      <c r="W81" s="51" t="s">
        <v>208</v>
      </c>
    </row>
    <row r="82" spans="2:24" s="27" customFormat="1" ht="15" customHeight="1">
      <c r="B82" s="7"/>
      <c r="C82" s="7"/>
      <c r="D82" s="8" t="s">
        <v>319</v>
      </c>
      <c r="E82" s="67" t="s">
        <v>149</v>
      </c>
      <c r="F82" s="8" t="s">
        <v>158</v>
      </c>
      <c r="G82" s="28">
        <v>547</v>
      </c>
      <c r="H82" s="28">
        <v>548</v>
      </c>
      <c r="I82" s="28">
        <v>548</v>
      </c>
      <c r="J82" s="29">
        <v>0.129151923504392</v>
      </c>
      <c r="K82" s="30">
        <v>20.957670535191699</v>
      </c>
      <c r="L82" s="12">
        <f t="shared" si="3"/>
        <v>100</v>
      </c>
      <c r="M82" s="30">
        <f t="shared" si="4"/>
        <v>2095.7670535191701</v>
      </c>
      <c r="N82" s="31"/>
      <c r="O82" s="12">
        <v>1</v>
      </c>
      <c r="P82" s="55">
        <v>100</v>
      </c>
      <c r="Q82" s="57">
        <f t="shared" si="5"/>
        <v>100</v>
      </c>
      <c r="R82" s="14">
        <v>1</v>
      </c>
      <c r="S82" s="6"/>
      <c r="T82" s="6"/>
      <c r="U82" s="6"/>
      <c r="V82" s="6"/>
      <c r="W82" s="51" t="s">
        <v>219</v>
      </c>
    </row>
    <row r="83" spans="2:24" s="27" customFormat="1" ht="15" customHeight="1">
      <c r="B83" s="8"/>
      <c r="C83" s="8"/>
      <c r="D83" s="8" t="s">
        <v>319</v>
      </c>
      <c r="E83" s="68"/>
      <c r="F83" s="25" t="s">
        <v>146</v>
      </c>
      <c r="G83" s="32">
        <v>640</v>
      </c>
      <c r="H83" s="32">
        <v>638</v>
      </c>
      <c r="I83" s="32">
        <v>639</v>
      </c>
      <c r="J83" s="33">
        <v>0.22131667642771399</v>
      </c>
      <c r="K83" s="34">
        <v>25.242781745662899</v>
      </c>
      <c r="L83" s="32">
        <f t="shared" si="3"/>
        <v>100</v>
      </c>
      <c r="M83" s="34">
        <f t="shared" si="4"/>
        <v>2524.2781745662901</v>
      </c>
      <c r="N83" s="35"/>
      <c r="O83" s="12">
        <v>1</v>
      </c>
      <c r="P83" s="55">
        <v>100</v>
      </c>
      <c r="Q83" s="57">
        <f t="shared" si="5"/>
        <v>100</v>
      </c>
      <c r="R83" s="14">
        <v>1</v>
      </c>
      <c r="S83" s="6"/>
      <c r="T83" s="6"/>
      <c r="U83" s="6"/>
      <c r="V83" s="6"/>
      <c r="W83" s="51" t="s">
        <v>220</v>
      </c>
    </row>
    <row r="84" spans="2:24" s="27" customFormat="1" ht="15" customHeight="1">
      <c r="B84" s="8"/>
      <c r="C84" s="8"/>
      <c r="D84" s="8" t="s">
        <v>180</v>
      </c>
      <c r="E84" s="67" t="s">
        <v>161</v>
      </c>
      <c r="F84" s="8" t="s">
        <v>158</v>
      </c>
      <c r="G84" s="28">
        <v>736</v>
      </c>
      <c r="H84" s="28">
        <v>738</v>
      </c>
      <c r="I84" s="28">
        <v>737</v>
      </c>
      <c r="J84" s="29">
        <v>0.19188786463678301</v>
      </c>
      <c r="K84" s="36">
        <v>33.3104913269107</v>
      </c>
      <c r="L84" s="12">
        <f t="shared" si="3"/>
        <v>19.801980198019802</v>
      </c>
      <c r="M84" s="30">
        <f t="shared" si="4"/>
        <v>659.61368964179599</v>
      </c>
      <c r="N84" s="31"/>
      <c r="O84" s="12">
        <v>19.801980198019802</v>
      </c>
      <c r="P84" s="55">
        <v>1</v>
      </c>
      <c r="Q84" s="57">
        <f t="shared" si="5"/>
        <v>19.801980198019802</v>
      </c>
      <c r="R84" s="14">
        <v>1</v>
      </c>
      <c r="S84" s="6"/>
      <c r="T84" s="6"/>
      <c r="U84" s="6"/>
      <c r="V84" s="6"/>
      <c r="W84" s="51" t="s">
        <v>231</v>
      </c>
    </row>
    <row r="85" spans="2:24" s="27" customFormat="1" ht="15" customHeight="1">
      <c r="B85" s="8"/>
      <c r="C85" s="8"/>
      <c r="D85" s="8" t="s">
        <v>180</v>
      </c>
      <c r="E85" s="68"/>
      <c r="F85" s="25" t="s">
        <v>146</v>
      </c>
      <c r="G85" s="32">
        <v>875</v>
      </c>
      <c r="H85" s="32">
        <v>856</v>
      </c>
      <c r="I85" s="32">
        <v>866</v>
      </c>
      <c r="J85" s="33">
        <v>1.5522852504383999</v>
      </c>
      <c r="K85" s="34">
        <v>39.955822279693301</v>
      </c>
      <c r="L85" s="32">
        <f t="shared" si="3"/>
        <v>21.739130434782609</v>
      </c>
      <c r="M85" s="34">
        <f t="shared" si="4"/>
        <v>868.60483216724572</v>
      </c>
      <c r="N85" s="35"/>
      <c r="O85" s="61">
        <v>21.739130434782609</v>
      </c>
      <c r="P85" s="55">
        <v>1</v>
      </c>
      <c r="Q85" s="57">
        <f t="shared" si="5"/>
        <v>21.739130434782609</v>
      </c>
      <c r="R85" s="14">
        <v>1</v>
      </c>
      <c r="S85" s="6"/>
      <c r="T85" s="6"/>
      <c r="U85" s="6"/>
      <c r="V85" s="6"/>
      <c r="W85" s="51" t="s">
        <v>232</v>
      </c>
    </row>
    <row r="86" spans="2:24" s="27" customFormat="1" ht="15" customHeight="1">
      <c r="B86" s="7"/>
      <c r="C86" s="7"/>
      <c r="D86" s="8" t="s">
        <v>319</v>
      </c>
      <c r="E86" s="67" t="s">
        <v>162</v>
      </c>
      <c r="F86" s="8" t="s">
        <v>158</v>
      </c>
      <c r="G86" s="28">
        <v>927</v>
      </c>
      <c r="H86" s="28">
        <v>940</v>
      </c>
      <c r="I86" s="28">
        <v>934</v>
      </c>
      <c r="J86" s="29">
        <v>0.98472288756562498</v>
      </c>
      <c r="K86" s="30">
        <v>39.168436311333203</v>
      </c>
      <c r="L86" s="12">
        <f t="shared" si="3"/>
        <v>160</v>
      </c>
      <c r="M86" s="30">
        <f t="shared" si="4"/>
        <v>6266.9498098133126</v>
      </c>
      <c r="N86" s="31"/>
      <c r="O86" s="61">
        <v>16</v>
      </c>
      <c r="P86" s="55">
        <v>10</v>
      </c>
      <c r="Q86" s="57">
        <f t="shared" si="5"/>
        <v>160</v>
      </c>
      <c r="R86" s="14">
        <v>1</v>
      </c>
      <c r="S86" s="6"/>
      <c r="T86" s="6"/>
      <c r="U86" s="6"/>
      <c r="V86" s="6"/>
      <c r="W86" s="51" t="s">
        <v>243</v>
      </c>
    </row>
    <row r="87" spans="2:24" s="27" customFormat="1" ht="15" customHeight="1">
      <c r="B87" s="8"/>
      <c r="C87" s="8"/>
      <c r="D87" s="8" t="s">
        <v>319</v>
      </c>
      <c r="E87" s="68"/>
      <c r="F87" s="25" t="s">
        <v>146</v>
      </c>
      <c r="G87" s="32">
        <v>1087</v>
      </c>
      <c r="H87" s="32">
        <v>1087</v>
      </c>
      <c r="I87" s="32">
        <v>1087</v>
      </c>
      <c r="J87" s="33">
        <v>0</v>
      </c>
      <c r="K87" s="30">
        <v>46.490197504491398</v>
      </c>
      <c r="L87" s="32">
        <f t="shared" si="3"/>
        <v>62.11180124223602</v>
      </c>
      <c r="M87" s="34">
        <f t="shared" si="4"/>
        <v>2887.5899071112667</v>
      </c>
      <c r="N87" s="35"/>
      <c r="O87" s="61">
        <v>12.422360248447204</v>
      </c>
      <c r="P87" s="55">
        <v>5</v>
      </c>
      <c r="Q87" s="57">
        <f t="shared" si="5"/>
        <v>62.11180124223602</v>
      </c>
      <c r="R87" s="14">
        <v>1</v>
      </c>
      <c r="S87" s="6"/>
      <c r="T87" s="6"/>
      <c r="U87" s="6"/>
      <c r="V87" s="6"/>
      <c r="W87" s="51" t="s">
        <v>244</v>
      </c>
    </row>
    <row r="88" spans="2:24" ht="15" customHeight="1">
      <c r="B88" s="8"/>
      <c r="C88" s="8"/>
      <c r="D88" s="8" t="s">
        <v>297</v>
      </c>
      <c r="E88" s="67" t="s">
        <v>163</v>
      </c>
      <c r="F88" s="8" t="s">
        <v>158</v>
      </c>
      <c r="G88" s="28">
        <v>1504</v>
      </c>
      <c r="H88" s="28">
        <v>1565</v>
      </c>
      <c r="I88" s="28">
        <v>1535</v>
      </c>
      <c r="J88" s="29">
        <v>2.8109164973854202</v>
      </c>
      <c r="K88" s="36">
        <v>84.003202573203794</v>
      </c>
      <c r="L88" s="12">
        <f t="shared" si="3"/>
        <v>5.333333333333333</v>
      </c>
      <c r="M88" s="30">
        <f t="shared" si="4"/>
        <v>448.01708039042023</v>
      </c>
      <c r="N88" s="31"/>
      <c r="O88" s="61">
        <v>5.333333333333333</v>
      </c>
      <c r="P88" s="55">
        <v>1</v>
      </c>
      <c r="Q88" s="57">
        <f t="shared" si="5"/>
        <v>5.333333333333333</v>
      </c>
      <c r="R88" s="14">
        <v>1</v>
      </c>
      <c r="W88" s="51" t="s">
        <v>261</v>
      </c>
    </row>
    <row r="89" spans="2:24" s="27" customFormat="1" ht="15" customHeight="1">
      <c r="B89" s="7"/>
      <c r="C89" s="7"/>
      <c r="D89" s="8" t="s">
        <v>297</v>
      </c>
      <c r="E89" s="68"/>
      <c r="F89" s="25" t="s">
        <v>146</v>
      </c>
      <c r="G89" s="32">
        <v>1440</v>
      </c>
      <c r="H89" s="32">
        <v>1461</v>
      </c>
      <c r="I89" s="32">
        <v>1451</v>
      </c>
      <c r="J89" s="33">
        <v>1.0237326718316</v>
      </c>
      <c r="K89" s="34">
        <v>79.037485978082003</v>
      </c>
      <c r="L89" s="32">
        <f t="shared" si="3"/>
        <v>5.4200542005420047</v>
      </c>
      <c r="M89" s="34">
        <f t="shared" si="4"/>
        <v>428.38745787578318</v>
      </c>
      <c r="N89" s="35"/>
      <c r="O89" s="61">
        <v>5.4200542005420047</v>
      </c>
      <c r="P89" s="55">
        <v>1</v>
      </c>
      <c r="Q89" s="57">
        <f t="shared" si="5"/>
        <v>5.4200542005420047</v>
      </c>
      <c r="R89" s="14">
        <v>1</v>
      </c>
      <c r="S89" s="6"/>
      <c r="T89" s="6"/>
      <c r="U89" s="6"/>
      <c r="V89" s="6"/>
      <c r="W89" s="51" t="s">
        <v>262</v>
      </c>
    </row>
    <row r="90" spans="2:24" s="27" customFormat="1" ht="15" customHeight="1">
      <c r="B90" s="8"/>
      <c r="C90" s="8"/>
      <c r="D90" s="8" t="s">
        <v>297</v>
      </c>
      <c r="E90" s="67" t="s">
        <v>166</v>
      </c>
      <c r="F90" s="8" t="s">
        <v>158</v>
      </c>
      <c r="G90" s="28">
        <v>1406</v>
      </c>
      <c r="H90" s="28">
        <v>1455</v>
      </c>
      <c r="I90" s="28">
        <v>1431</v>
      </c>
      <c r="J90" s="29">
        <v>2.4221064158085102</v>
      </c>
      <c r="K90" s="36">
        <v>81.836010688471006</v>
      </c>
      <c r="L90" s="12">
        <f t="shared" si="3"/>
        <v>1</v>
      </c>
      <c r="M90" s="30">
        <f t="shared" si="4"/>
        <v>81.836010688471006</v>
      </c>
      <c r="N90" s="31"/>
      <c r="O90" s="12">
        <v>1</v>
      </c>
      <c r="P90" s="55">
        <v>1</v>
      </c>
      <c r="Q90" s="57">
        <f t="shared" si="5"/>
        <v>1</v>
      </c>
      <c r="R90" s="14">
        <v>1</v>
      </c>
      <c r="S90" s="6"/>
      <c r="T90" s="6"/>
      <c r="U90" s="6"/>
      <c r="V90" s="6"/>
      <c r="W90" s="51" t="s">
        <v>279</v>
      </c>
    </row>
    <row r="91" spans="2:24" s="27" customFormat="1" ht="15" customHeight="1">
      <c r="B91" s="8"/>
      <c r="C91" s="8"/>
      <c r="D91" s="8" t="s">
        <v>320</v>
      </c>
      <c r="E91" s="68"/>
      <c r="F91" s="25" t="s">
        <v>146</v>
      </c>
      <c r="G91" s="32">
        <v>1139</v>
      </c>
      <c r="H91" s="32">
        <v>1149</v>
      </c>
      <c r="I91" s="32">
        <v>1144</v>
      </c>
      <c r="J91" s="33">
        <v>0.618100333205024</v>
      </c>
      <c r="K91" s="34">
        <v>53.286351748228597</v>
      </c>
      <c r="L91" s="32">
        <f t="shared" si="3"/>
        <v>5</v>
      </c>
      <c r="M91" s="34">
        <f t="shared" si="4"/>
        <v>266.43175874114297</v>
      </c>
      <c r="N91" s="35"/>
      <c r="O91" s="12">
        <v>1</v>
      </c>
      <c r="P91" s="55">
        <v>5</v>
      </c>
      <c r="Q91" s="57">
        <f t="shared" si="5"/>
        <v>5</v>
      </c>
      <c r="R91" s="14">
        <v>1</v>
      </c>
      <c r="S91" s="6"/>
      <c r="T91" s="6"/>
      <c r="U91" s="6"/>
      <c r="V91" s="6"/>
      <c r="W91" s="51" t="s">
        <v>280</v>
      </c>
    </row>
    <row r="92" spans="2:24" s="27" customFormat="1" ht="15" customHeight="1">
      <c r="B92" s="25"/>
      <c r="C92" s="25"/>
      <c r="D92" s="66" t="s">
        <v>297</v>
      </c>
      <c r="E92" s="66" t="s">
        <v>160</v>
      </c>
      <c r="F92" s="25" t="s">
        <v>143</v>
      </c>
      <c r="G92" s="32">
        <v>82</v>
      </c>
      <c r="H92" s="32">
        <v>77</v>
      </c>
      <c r="I92" s="32">
        <v>80</v>
      </c>
      <c r="J92" s="26">
        <v>4.4472124602927501</v>
      </c>
      <c r="K92" s="34" t="s">
        <v>143</v>
      </c>
      <c r="L92" s="32">
        <f t="shared" si="3"/>
        <v>1</v>
      </c>
      <c r="M92" s="34" t="str">
        <f t="shared" si="4"/>
        <v>BQL</v>
      </c>
      <c r="N92" s="31"/>
      <c r="O92" s="12">
        <v>1</v>
      </c>
      <c r="P92" s="55">
        <v>1</v>
      </c>
      <c r="Q92" s="57">
        <f t="shared" si="5"/>
        <v>1</v>
      </c>
      <c r="R92" s="14">
        <v>1</v>
      </c>
      <c r="S92" s="6"/>
      <c r="T92" s="6"/>
      <c r="U92" s="6"/>
      <c r="V92" s="6"/>
      <c r="W92" s="8" t="s">
        <v>292</v>
      </c>
      <c r="X92" s="2"/>
    </row>
    <row r="93" spans="2:24" s="27" customFormat="1" ht="15" customHeight="1">
      <c r="B93" s="37" t="s">
        <v>56</v>
      </c>
      <c r="C93" s="37"/>
      <c r="D93" s="8"/>
      <c r="E93" s="37"/>
      <c r="F93" s="37"/>
      <c r="G93" s="37"/>
      <c r="H93" s="37"/>
      <c r="I93" s="37"/>
      <c r="J93" s="38"/>
      <c r="K93" s="46"/>
      <c r="L93" s="37"/>
      <c r="M93" s="39"/>
      <c r="N93" s="37"/>
      <c r="O93" s="12"/>
      <c r="P93" s="12"/>
      <c r="Q93" s="13"/>
      <c r="R93" s="14"/>
      <c r="S93" s="6"/>
      <c r="T93" s="6"/>
      <c r="U93" s="6"/>
      <c r="V93" s="6"/>
      <c r="W93" s="40"/>
    </row>
    <row r="94" spans="2:24" s="27" customFormat="1" ht="15" customHeight="1">
      <c r="B94" s="41" t="s">
        <v>57</v>
      </c>
      <c r="C94" s="41"/>
      <c r="D94" s="8"/>
      <c r="E94" s="41"/>
      <c r="F94" s="41"/>
      <c r="G94" s="41"/>
      <c r="H94" s="41"/>
      <c r="I94" s="41"/>
      <c r="J94" s="21"/>
      <c r="K94" s="43"/>
      <c r="L94" s="42"/>
      <c r="M94" s="43"/>
      <c r="N94" s="43"/>
      <c r="O94" s="12"/>
      <c r="P94" s="12"/>
      <c r="Q94" s="13"/>
      <c r="R94" s="14"/>
      <c r="S94" s="6"/>
      <c r="T94" s="6"/>
      <c r="U94" s="6"/>
      <c r="V94" s="6"/>
      <c r="W94" s="40"/>
    </row>
    <row r="95" spans="2:24" ht="15" customHeight="1">
      <c r="B95" s="20" t="s">
        <v>58</v>
      </c>
      <c r="C95" s="20"/>
      <c r="E95" s="20"/>
      <c r="F95" s="20"/>
      <c r="G95" s="20"/>
      <c r="H95" s="20"/>
      <c r="I95" s="20"/>
      <c r="J95" s="21"/>
      <c r="K95" s="43"/>
      <c r="L95" s="22"/>
      <c r="W95" s="40"/>
    </row>
    <row r="98" spans="2:24" ht="29.25" customHeight="1">
      <c r="B98" s="82" t="s">
        <v>7</v>
      </c>
      <c r="C98" s="82" t="s">
        <v>8</v>
      </c>
      <c r="D98" s="82" t="s">
        <v>9</v>
      </c>
      <c r="E98" s="67" t="s">
        <v>10</v>
      </c>
      <c r="F98" s="67" t="s">
        <v>11</v>
      </c>
      <c r="G98" s="73" t="s">
        <v>12</v>
      </c>
      <c r="H98" s="73"/>
      <c r="I98" s="73"/>
      <c r="J98" s="73"/>
      <c r="K98" s="74" t="s">
        <v>13</v>
      </c>
      <c r="L98" s="76" t="s">
        <v>14</v>
      </c>
      <c r="M98" s="78" t="s">
        <v>15</v>
      </c>
      <c r="N98" s="24"/>
      <c r="O98" s="49" t="s">
        <v>14</v>
      </c>
      <c r="P98" s="58" t="s">
        <v>14</v>
      </c>
      <c r="Q98" s="49" t="s">
        <v>14</v>
      </c>
      <c r="R98" s="80" t="s">
        <v>14</v>
      </c>
      <c r="S98" s="69" t="s">
        <v>14</v>
      </c>
      <c r="T98" s="69" t="s">
        <v>14</v>
      </c>
      <c r="U98" s="69" t="s">
        <v>14</v>
      </c>
      <c r="V98" s="69" t="s">
        <v>14</v>
      </c>
      <c r="W98" s="71" t="s">
        <v>16</v>
      </c>
    </row>
    <row r="99" spans="2:24" s="27" customFormat="1" ht="15" customHeight="1">
      <c r="B99" s="83"/>
      <c r="C99" s="83"/>
      <c r="D99" s="68"/>
      <c r="E99" s="68"/>
      <c r="F99" s="68"/>
      <c r="G99" s="25">
        <v>1</v>
      </c>
      <c r="H99" s="25">
        <v>2</v>
      </c>
      <c r="I99" s="25" t="s">
        <v>17</v>
      </c>
      <c r="J99" s="26" t="s">
        <v>18</v>
      </c>
      <c r="K99" s="75"/>
      <c r="L99" s="77"/>
      <c r="M99" s="79"/>
      <c r="N99" s="11"/>
      <c r="O99" s="52"/>
      <c r="P99" s="59"/>
      <c r="Q99" s="50"/>
      <c r="R99" s="81"/>
      <c r="S99" s="70"/>
      <c r="T99" s="70"/>
      <c r="U99" s="70"/>
      <c r="V99" s="70"/>
      <c r="W99" s="72"/>
    </row>
    <row r="100" spans="2:24" s="27" customFormat="1" ht="15" customHeight="1">
      <c r="B100" s="7" t="s">
        <v>176</v>
      </c>
      <c r="C100" s="7" t="s">
        <v>179</v>
      </c>
      <c r="D100" s="8" t="s">
        <v>321</v>
      </c>
      <c r="E100" s="67" t="s">
        <v>322</v>
      </c>
      <c r="F100" s="65" t="s">
        <v>323</v>
      </c>
      <c r="G100" s="28">
        <v>937</v>
      </c>
      <c r="H100" s="28">
        <v>931</v>
      </c>
      <c r="I100" s="28">
        <v>934</v>
      </c>
      <c r="J100" s="29">
        <v>0.454244184916411</v>
      </c>
      <c r="K100" s="11">
        <v>39.192194524172699</v>
      </c>
      <c r="L100" s="12">
        <f>Q100</f>
        <v>75.757575757575765</v>
      </c>
      <c r="M100" s="36">
        <f>IF(OR(K100&lt;5,K100="-"),"BQL",IF(K100&gt;200,"AQL",K100*L100))</f>
        <v>2969.1056457706591</v>
      </c>
      <c r="N100" s="31"/>
      <c r="O100" s="64">
        <v>7.5757575757575761</v>
      </c>
      <c r="P100" s="55">
        <v>10</v>
      </c>
      <c r="Q100" s="56">
        <f>O100*P100</f>
        <v>75.757575757575765</v>
      </c>
      <c r="R100" s="14">
        <v>1</v>
      </c>
      <c r="S100" s="6"/>
      <c r="T100" s="6"/>
      <c r="U100" s="6"/>
      <c r="V100" s="6"/>
      <c r="W100" s="51" t="s">
        <v>209</v>
      </c>
    </row>
    <row r="101" spans="2:24" s="27" customFormat="1" ht="15" customHeight="1">
      <c r="B101" s="8"/>
      <c r="C101" s="8"/>
      <c r="D101" s="8" t="s">
        <v>321</v>
      </c>
      <c r="E101" s="68"/>
      <c r="F101" s="25" t="s">
        <v>324</v>
      </c>
      <c r="G101" s="32">
        <v>1086</v>
      </c>
      <c r="H101" s="32">
        <v>1092</v>
      </c>
      <c r="I101" s="32">
        <v>1089</v>
      </c>
      <c r="J101" s="33">
        <v>0.38959051305043901</v>
      </c>
      <c r="K101" s="34">
        <v>46.585843635732303</v>
      </c>
      <c r="L101" s="32">
        <f t="shared" ref="L101:L138" si="6">Q101</f>
        <v>64.724919093851128</v>
      </c>
      <c r="M101" s="34">
        <f t="shared" ref="M101:M138" si="7">IF(OR(K101&lt;5,K101="-"),"BQL",IF(K101&gt;200,"AQL",K101*L101))</f>
        <v>3015.2649602415727</v>
      </c>
      <c r="N101" s="35"/>
      <c r="O101" s="64">
        <v>6.4724919093851128</v>
      </c>
      <c r="P101" s="55">
        <v>10</v>
      </c>
      <c r="Q101" s="57">
        <f t="shared" ref="Q101:Q138" si="8">O101*P101</f>
        <v>64.724919093851128</v>
      </c>
      <c r="R101" s="14">
        <v>1</v>
      </c>
      <c r="S101" s="6"/>
      <c r="T101" s="6"/>
      <c r="U101" s="6"/>
      <c r="V101" s="6"/>
      <c r="W101" s="51" t="s">
        <v>210</v>
      </c>
    </row>
    <row r="102" spans="2:24" s="27" customFormat="1" ht="15" customHeight="1">
      <c r="B102" s="7"/>
      <c r="C102" s="7"/>
      <c r="D102" s="8" t="s">
        <v>321</v>
      </c>
      <c r="E102" s="67" t="s">
        <v>325</v>
      </c>
      <c r="F102" s="8" t="s">
        <v>323</v>
      </c>
      <c r="G102" s="28">
        <v>795</v>
      </c>
      <c r="H102" s="28">
        <v>795</v>
      </c>
      <c r="I102" s="28">
        <v>795</v>
      </c>
      <c r="J102" s="29">
        <v>0</v>
      </c>
      <c r="K102" s="30">
        <v>32.596960920418503</v>
      </c>
      <c r="L102" s="12">
        <f t="shared" si="6"/>
        <v>100</v>
      </c>
      <c r="M102" s="30">
        <f t="shared" si="7"/>
        <v>3259.6960920418505</v>
      </c>
      <c r="N102" s="31"/>
      <c r="O102" s="12">
        <v>1</v>
      </c>
      <c r="P102" s="55">
        <v>100</v>
      </c>
      <c r="Q102" s="57">
        <f t="shared" si="8"/>
        <v>100</v>
      </c>
      <c r="R102" s="14">
        <v>1</v>
      </c>
      <c r="S102" s="6"/>
      <c r="T102" s="6"/>
      <c r="U102" s="6"/>
      <c r="V102" s="6"/>
      <c r="W102" s="51" t="s">
        <v>221</v>
      </c>
    </row>
    <row r="103" spans="2:24" s="27" customFormat="1" ht="15" customHeight="1">
      <c r="B103" s="8"/>
      <c r="C103" s="8"/>
      <c r="D103" s="8" t="s">
        <v>321</v>
      </c>
      <c r="E103" s="68"/>
      <c r="F103" s="25" t="s">
        <v>324</v>
      </c>
      <c r="G103" s="32">
        <v>568</v>
      </c>
      <c r="H103" s="32">
        <v>559</v>
      </c>
      <c r="I103" s="32">
        <v>564</v>
      </c>
      <c r="J103" s="33">
        <v>1.12936309328818</v>
      </c>
      <c r="K103" s="34">
        <v>21.705282355065801</v>
      </c>
      <c r="L103" s="32">
        <f t="shared" si="6"/>
        <v>200</v>
      </c>
      <c r="M103" s="34">
        <f t="shared" si="7"/>
        <v>4341.0564710131603</v>
      </c>
      <c r="N103" s="35"/>
      <c r="O103" s="12">
        <v>1</v>
      </c>
      <c r="P103" s="55">
        <v>200</v>
      </c>
      <c r="Q103" s="57">
        <f t="shared" si="8"/>
        <v>200</v>
      </c>
      <c r="R103" s="14">
        <v>1</v>
      </c>
      <c r="S103" s="6"/>
      <c r="T103" s="6"/>
      <c r="U103" s="6"/>
      <c r="V103" s="6"/>
      <c r="W103" s="51" t="s">
        <v>222</v>
      </c>
    </row>
    <row r="104" spans="2:24" s="27" customFormat="1" ht="15" customHeight="1">
      <c r="B104" s="8"/>
      <c r="C104" s="8"/>
      <c r="D104" s="8" t="s">
        <v>180</v>
      </c>
      <c r="E104" s="67" t="s">
        <v>326</v>
      </c>
      <c r="F104" s="8" t="s">
        <v>323</v>
      </c>
      <c r="G104" s="28">
        <v>507</v>
      </c>
      <c r="H104" s="28">
        <v>499</v>
      </c>
      <c r="I104" s="28">
        <v>503</v>
      </c>
      <c r="J104" s="29">
        <v>1.1246231112310801</v>
      </c>
      <c r="K104" s="36">
        <v>21.296183128068702</v>
      </c>
      <c r="L104" s="12">
        <f t="shared" si="6"/>
        <v>22.222222222222221</v>
      </c>
      <c r="M104" s="30">
        <f t="shared" si="7"/>
        <v>473.24851395708225</v>
      </c>
      <c r="N104" s="31"/>
      <c r="O104" s="12">
        <v>22.222222222222221</v>
      </c>
      <c r="P104" s="55">
        <v>1</v>
      </c>
      <c r="Q104" s="57">
        <f t="shared" si="8"/>
        <v>22.222222222222221</v>
      </c>
      <c r="R104" s="14">
        <v>1</v>
      </c>
      <c r="S104" s="6"/>
      <c r="T104" s="6"/>
      <c r="U104" s="6"/>
      <c r="V104" s="6"/>
      <c r="W104" s="51" t="s">
        <v>233</v>
      </c>
    </row>
    <row r="105" spans="2:24" s="27" customFormat="1" ht="15" customHeight="1">
      <c r="B105" s="8"/>
      <c r="C105" s="8"/>
      <c r="D105" s="8" t="s">
        <v>180</v>
      </c>
      <c r="E105" s="68"/>
      <c r="F105" s="25" t="s">
        <v>324</v>
      </c>
      <c r="G105" s="32">
        <v>1387</v>
      </c>
      <c r="H105" s="32">
        <v>1394</v>
      </c>
      <c r="I105" s="32">
        <v>1391</v>
      </c>
      <c r="J105" s="33">
        <v>0.35596889380121</v>
      </c>
      <c r="K105" s="34">
        <v>67.522490578032205</v>
      </c>
      <c r="L105" s="32">
        <f t="shared" si="6"/>
        <v>22.988505747126439</v>
      </c>
      <c r="M105" s="34">
        <f t="shared" si="7"/>
        <v>1552.2411627133843</v>
      </c>
      <c r="N105" s="35"/>
      <c r="O105" s="61">
        <v>22.988505747126439</v>
      </c>
      <c r="P105" s="55">
        <v>1</v>
      </c>
      <c r="Q105" s="57">
        <f t="shared" si="8"/>
        <v>22.988505747126439</v>
      </c>
      <c r="R105" s="14">
        <v>1</v>
      </c>
      <c r="S105" s="6"/>
      <c r="T105" s="6"/>
      <c r="U105" s="6"/>
      <c r="V105" s="6"/>
      <c r="W105" s="51" t="s">
        <v>234</v>
      </c>
    </row>
    <row r="106" spans="2:24" s="27" customFormat="1" ht="15" customHeight="1">
      <c r="B106" s="7"/>
      <c r="C106" s="7"/>
      <c r="D106" s="8" t="s">
        <v>321</v>
      </c>
      <c r="E106" s="67" t="s">
        <v>327</v>
      </c>
      <c r="F106" s="8" t="s">
        <v>323</v>
      </c>
      <c r="G106" s="28">
        <v>1303</v>
      </c>
      <c r="H106" s="28">
        <v>1358</v>
      </c>
      <c r="I106" s="28">
        <v>1331</v>
      </c>
      <c r="J106" s="29">
        <v>2.9230269045667101</v>
      </c>
      <c r="K106" s="30">
        <v>58.1752510788885</v>
      </c>
      <c r="L106" s="12">
        <f t="shared" si="6"/>
        <v>62.11180124223602</v>
      </c>
      <c r="M106" s="30">
        <f t="shared" si="7"/>
        <v>3613.3696322290989</v>
      </c>
      <c r="N106" s="31"/>
      <c r="O106" s="61">
        <v>12.422360248447204</v>
      </c>
      <c r="P106" s="55">
        <v>5</v>
      </c>
      <c r="Q106" s="57">
        <f t="shared" si="8"/>
        <v>62.11180124223602</v>
      </c>
      <c r="R106" s="14">
        <v>1</v>
      </c>
      <c r="S106" s="6"/>
      <c r="T106" s="6"/>
      <c r="U106" s="6"/>
      <c r="V106" s="6"/>
      <c r="W106" s="51" t="s">
        <v>245</v>
      </c>
    </row>
    <row r="107" spans="2:24" s="27" customFormat="1" ht="15" customHeight="1">
      <c r="B107" s="8"/>
      <c r="C107" s="8"/>
      <c r="D107" s="8" t="s">
        <v>321</v>
      </c>
      <c r="E107" s="68"/>
      <c r="F107" s="25" t="s">
        <v>324</v>
      </c>
      <c r="G107" s="32">
        <v>1410</v>
      </c>
      <c r="H107" s="32">
        <v>1485</v>
      </c>
      <c r="I107" s="32">
        <v>1448</v>
      </c>
      <c r="J107" s="33">
        <v>3.6637657056297801</v>
      </c>
      <c r="K107" s="30">
        <v>63.816329289409701</v>
      </c>
      <c r="L107" s="32">
        <f t="shared" si="6"/>
        <v>71.428571428571431</v>
      </c>
      <c r="M107" s="34">
        <f t="shared" si="7"/>
        <v>4558.3092349578355</v>
      </c>
      <c r="N107" s="35"/>
      <c r="O107" s="61">
        <v>14.285714285714286</v>
      </c>
      <c r="P107" s="55">
        <v>5</v>
      </c>
      <c r="Q107" s="57">
        <f t="shared" si="8"/>
        <v>71.428571428571431</v>
      </c>
      <c r="R107" s="14">
        <v>1</v>
      </c>
      <c r="S107" s="6"/>
      <c r="T107" s="6"/>
      <c r="U107" s="6"/>
      <c r="V107" s="6"/>
      <c r="W107" s="51" t="s">
        <v>246</v>
      </c>
    </row>
    <row r="108" spans="2:24" ht="15" customHeight="1">
      <c r="B108" s="8"/>
      <c r="C108" s="8"/>
      <c r="D108" s="8" t="s">
        <v>297</v>
      </c>
      <c r="E108" s="67" t="s">
        <v>328</v>
      </c>
      <c r="F108" s="8" t="s">
        <v>323</v>
      </c>
      <c r="G108" s="28">
        <v>3070</v>
      </c>
      <c r="H108" s="28">
        <v>3027</v>
      </c>
      <c r="I108" s="28">
        <v>3049</v>
      </c>
      <c r="J108" s="29">
        <v>0.99739516454064403</v>
      </c>
      <c r="K108" s="36">
        <v>175.84624054222701</v>
      </c>
      <c r="L108" s="12">
        <f t="shared" si="6"/>
        <v>6.4308681672025729</v>
      </c>
      <c r="M108" s="30">
        <f t="shared" si="7"/>
        <v>1130.8439906252543</v>
      </c>
      <c r="N108" s="31"/>
      <c r="O108" s="61">
        <v>6.4308681672025729</v>
      </c>
      <c r="P108" s="55">
        <v>1</v>
      </c>
      <c r="Q108" s="57">
        <f t="shared" si="8"/>
        <v>6.4308681672025729</v>
      </c>
      <c r="R108" s="14">
        <v>1</v>
      </c>
      <c r="W108" s="51" t="s">
        <v>263</v>
      </c>
    </row>
    <row r="109" spans="2:24" s="27" customFormat="1" ht="15" customHeight="1">
      <c r="B109" s="7"/>
      <c r="C109" s="7"/>
      <c r="D109" s="8" t="s">
        <v>297</v>
      </c>
      <c r="E109" s="68"/>
      <c r="F109" s="25" t="s">
        <v>324</v>
      </c>
      <c r="G109" s="32">
        <v>2254</v>
      </c>
      <c r="H109" s="32">
        <v>2320</v>
      </c>
      <c r="I109" s="32">
        <v>2287</v>
      </c>
      <c r="J109" s="33">
        <v>2.04062298024976</v>
      </c>
      <c r="K109" s="34">
        <v>129.09553465824999</v>
      </c>
      <c r="L109" s="32">
        <f t="shared" si="6"/>
        <v>4.9504950495049505</v>
      </c>
      <c r="M109" s="34">
        <f t="shared" si="7"/>
        <v>639.0868052388613</v>
      </c>
      <c r="N109" s="35"/>
      <c r="O109" s="61">
        <v>4.9504950495049505</v>
      </c>
      <c r="P109" s="55">
        <v>1</v>
      </c>
      <c r="Q109" s="57">
        <f t="shared" si="8"/>
        <v>4.9504950495049505</v>
      </c>
      <c r="R109" s="14">
        <v>1</v>
      </c>
      <c r="S109" s="6"/>
      <c r="T109" s="6"/>
      <c r="U109" s="6"/>
      <c r="V109" s="6"/>
      <c r="W109" s="51" t="s">
        <v>264</v>
      </c>
    </row>
    <row r="110" spans="2:24" s="27" customFormat="1" ht="15" customHeight="1">
      <c r="B110" s="8"/>
      <c r="C110" s="8"/>
      <c r="D110" s="8" t="s">
        <v>297</v>
      </c>
      <c r="E110" s="67" t="s">
        <v>329</v>
      </c>
      <c r="F110" s="8" t="s">
        <v>323</v>
      </c>
      <c r="G110" s="28">
        <v>2436</v>
      </c>
      <c r="H110" s="28">
        <v>2353</v>
      </c>
      <c r="I110" s="28">
        <v>2395</v>
      </c>
      <c r="J110" s="29">
        <v>2.4510278905192502</v>
      </c>
      <c r="K110" s="36">
        <v>145.289059978251</v>
      </c>
      <c r="L110" s="12">
        <f t="shared" si="6"/>
        <v>1</v>
      </c>
      <c r="M110" s="30">
        <f t="shared" si="7"/>
        <v>145.289059978251</v>
      </c>
      <c r="N110" s="31"/>
      <c r="O110" s="12">
        <v>1</v>
      </c>
      <c r="P110" s="55">
        <v>1</v>
      </c>
      <c r="Q110" s="57">
        <f t="shared" si="8"/>
        <v>1</v>
      </c>
      <c r="R110" s="14">
        <v>1</v>
      </c>
      <c r="S110" s="6"/>
      <c r="T110" s="6"/>
      <c r="U110" s="6"/>
      <c r="V110" s="6"/>
      <c r="W110" s="51" t="s">
        <v>281</v>
      </c>
    </row>
    <row r="111" spans="2:24" s="27" customFormat="1" ht="15" customHeight="1">
      <c r="B111" s="8"/>
      <c r="C111" s="8"/>
      <c r="D111" s="25" t="s">
        <v>297</v>
      </c>
      <c r="E111" s="68"/>
      <c r="F111" s="25" t="s">
        <v>324</v>
      </c>
      <c r="G111" s="32">
        <v>2425</v>
      </c>
      <c r="H111" s="32">
        <v>2314</v>
      </c>
      <c r="I111" s="32">
        <v>2370</v>
      </c>
      <c r="J111" s="33">
        <v>3.3124647694326499</v>
      </c>
      <c r="K111" s="34">
        <v>143.568864139531</v>
      </c>
      <c r="L111" s="32">
        <f t="shared" si="6"/>
        <v>1</v>
      </c>
      <c r="M111" s="34">
        <f t="shared" si="7"/>
        <v>143.568864139531</v>
      </c>
      <c r="N111" s="35"/>
      <c r="O111" s="12">
        <v>1</v>
      </c>
      <c r="P111" s="55">
        <v>1</v>
      </c>
      <c r="Q111" s="57">
        <f t="shared" si="8"/>
        <v>1</v>
      </c>
      <c r="R111" s="14">
        <v>1</v>
      </c>
      <c r="S111" s="6"/>
      <c r="T111" s="6"/>
      <c r="U111" s="6"/>
      <c r="V111" s="6"/>
      <c r="W111" s="51" t="s">
        <v>282</v>
      </c>
    </row>
    <row r="112" spans="2:24" s="27" customFormat="1" ht="15" customHeight="1">
      <c r="B112" s="25"/>
      <c r="C112" s="25"/>
      <c r="D112" s="66" t="s">
        <v>297</v>
      </c>
      <c r="E112" s="25" t="s">
        <v>330</v>
      </c>
      <c r="F112" s="25" t="s">
        <v>143</v>
      </c>
      <c r="G112" s="32">
        <v>81</v>
      </c>
      <c r="H112" s="32">
        <v>88</v>
      </c>
      <c r="I112" s="32">
        <v>85</v>
      </c>
      <c r="J112" s="26">
        <v>5.8576893116045303</v>
      </c>
      <c r="K112" s="34">
        <v>0.32697756572814202</v>
      </c>
      <c r="L112" s="32">
        <f t="shared" si="6"/>
        <v>1</v>
      </c>
      <c r="M112" s="34" t="str">
        <f t="shared" si="7"/>
        <v>BQL</v>
      </c>
      <c r="N112" s="31"/>
      <c r="O112" s="12">
        <v>1</v>
      </c>
      <c r="P112" s="55">
        <v>1</v>
      </c>
      <c r="Q112" s="57">
        <f t="shared" si="8"/>
        <v>1</v>
      </c>
      <c r="R112" s="14">
        <v>1</v>
      </c>
      <c r="S112" s="6"/>
      <c r="T112" s="6"/>
      <c r="U112" s="6"/>
      <c r="V112" s="6"/>
      <c r="W112" s="51" t="s">
        <v>293</v>
      </c>
      <c r="X112" s="2"/>
    </row>
    <row r="113" spans="2:24" s="27" customFormat="1" ht="15" customHeight="1">
      <c r="B113" s="7" t="s">
        <v>177</v>
      </c>
      <c r="C113" s="7" t="s">
        <v>179</v>
      </c>
      <c r="D113" s="8" t="s">
        <v>321</v>
      </c>
      <c r="E113" s="67" t="s">
        <v>322</v>
      </c>
      <c r="F113" s="8" t="s">
        <v>323</v>
      </c>
      <c r="G113" s="12">
        <v>901</v>
      </c>
      <c r="H113" s="12">
        <v>867</v>
      </c>
      <c r="I113" s="12">
        <v>884</v>
      </c>
      <c r="J113" s="51">
        <v>2.7196414661020998</v>
      </c>
      <c r="K113" s="30">
        <v>36.815935001948603</v>
      </c>
      <c r="L113" s="12">
        <f>Q113</f>
        <v>64.516129032258064</v>
      </c>
      <c r="M113" s="30">
        <f t="shared" si="7"/>
        <v>2375.2216130289421</v>
      </c>
      <c r="N113" s="31"/>
      <c r="O113" s="64">
        <v>6.4516129032258061</v>
      </c>
      <c r="P113" s="55">
        <v>10</v>
      </c>
      <c r="Q113" s="57">
        <f t="shared" si="8"/>
        <v>64.516129032258064</v>
      </c>
      <c r="R113" s="14">
        <v>1</v>
      </c>
      <c r="S113" s="6"/>
      <c r="T113" s="6"/>
      <c r="U113" s="6"/>
      <c r="V113" s="6"/>
      <c r="W113" s="51" t="s">
        <v>211</v>
      </c>
    </row>
    <row r="114" spans="2:24" s="27" customFormat="1" ht="15" customHeight="1">
      <c r="B114" s="8"/>
      <c r="C114" s="8"/>
      <c r="D114" s="8" t="s">
        <v>321</v>
      </c>
      <c r="E114" s="68"/>
      <c r="F114" s="25" t="s">
        <v>324</v>
      </c>
      <c r="G114" s="32">
        <v>828</v>
      </c>
      <c r="H114" s="32">
        <v>807</v>
      </c>
      <c r="I114" s="32">
        <v>818</v>
      </c>
      <c r="J114" s="33">
        <v>1.81642108928654</v>
      </c>
      <c r="K114" s="34">
        <v>33.662141726221897</v>
      </c>
      <c r="L114" s="32">
        <f t="shared" si="6"/>
        <v>80.321285140562253</v>
      </c>
      <c r="M114" s="34">
        <f t="shared" si="7"/>
        <v>2703.7864840338875</v>
      </c>
      <c r="N114" s="35"/>
      <c r="O114" s="64">
        <v>8.0321285140562253</v>
      </c>
      <c r="P114" s="55">
        <v>10</v>
      </c>
      <c r="Q114" s="57">
        <f t="shared" si="8"/>
        <v>80.321285140562253</v>
      </c>
      <c r="R114" s="14">
        <v>1</v>
      </c>
      <c r="S114" s="6"/>
      <c r="T114" s="6"/>
      <c r="U114" s="6"/>
      <c r="V114" s="6"/>
      <c r="W114" s="51" t="s">
        <v>212</v>
      </c>
    </row>
    <row r="115" spans="2:24" s="27" customFormat="1" ht="15" customHeight="1">
      <c r="B115" s="7"/>
      <c r="C115" s="7"/>
      <c r="D115" s="8" t="s">
        <v>321</v>
      </c>
      <c r="E115" s="67" t="s">
        <v>325</v>
      </c>
      <c r="F115" s="8" t="s">
        <v>323</v>
      </c>
      <c r="G115" s="28">
        <v>617</v>
      </c>
      <c r="H115" s="28">
        <v>623</v>
      </c>
      <c r="I115" s="28">
        <v>620</v>
      </c>
      <c r="J115" s="29">
        <v>0.68429688501923902</v>
      </c>
      <c r="K115" s="30">
        <v>24.351087515406899</v>
      </c>
      <c r="L115" s="12">
        <f t="shared" si="6"/>
        <v>100</v>
      </c>
      <c r="M115" s="30">
        <f t="shared" si="7"/>
        <v>2435.1087515406898</v>
      </c>
      <c r="N115" s="31"/>
      <c r="O115" s="12">
        <v>1</v>
      </c>
      <c r="P115" s="55">
        <v>100</v>
      </c>
      <c r="Q115" s="57">
        <f t="shared" si="8"/>
        <v>100</v>
      </c>
      <c r="R115" s="14">
        <v>1</v>
      </c>
      <c r="S115" s="6"/>
      <c r="T115" s="6"/>
      <c r="U115" s="6"/>
      <c r="V115" s="6"/>
      <c r="W115" s="51" t="s">
        <v>223</v>
      </c>
    </row>
    <row r="116" spans="2:24" s="27" customFormat="1" ht="15" customHeight="1">
      <c r="B116" s="8"/>
      <c r="C116" s="8"/>
      <c r="D116" s="8" t="s">
        <v>321</v>
      </c>
      <c r="E116" s="68"/>
      <c r="F116" s="25" t="s">
        <v>324</v>
      </c>
      <c r="G116" s="32">
        <v>628</v>
      </c>
      <c r="H116" s="32">
        <v>641</v>
      </c>
      <c r="I116" s="32">
        <v>635</v>
      </c>
      <c r="J116" s="33">
        <v>1.4487609386012701</v>
      </c>
      <c r="K116" s="34">
        <v>25.0315567665718</v>
      </c>
      <c r="L116" s="32">
        <f t="shared" si="6"/>
        <v>100</v>
      </c>
      <c r="M116" s="34">
        <f t="shared" si="7"/>
        <v>2503.1556766571798</v>
      </c>
      <c r="N116" s="35"/>
      <c r="O116" s="12">
        <v>1</v>
      </c>
      <c r="P116" s="55">
        <v>100</v>
      </c>
      <c r="Q116" s="57">
        <f t="shared" si="8"/>
        <v>100</v>
      </c>
      <c r="R116" s="14">
        <v>1</v>
      </c>
      <c r="S116" s="6"/>
      <c r="T116" s="6"/>
      <c r="U116" s="6"/>
      <c r="V116" s="6"/>
      <c r="W116" s="51" t="s">
        <v>224</v>
      </c>
    </row>
    <row r="117" spans="2:24" s="27" customFormat="1" ht="15" customHeight="1">
      <c r="B117" s="8"/>
      <c r="C117" s="8"/>
      <c r="D117" s="8" t="s">
        <v>180</v>
      </c>
      <c r="E117" s="67" t="s">
        <v>326</v>
      </c>
      <c r="F117" s="8" t="s">
        <v>323</v>
      </c>
      <c r="G117" s="28">
        <v>834</v>
      </c>
      <c r="H117" s="28">
        <v>842</v>
      </c>
      <c r="I117" s="28">
        <v>838</v>
      </c>
      <c r="J117" s="29">
        <v>0.67504227320911403</v>
      </c>
      <c r="K117" s="36">
        <v>38.530503375773201</v>
      </c>
      <c r="L117" s="12">
        <f t="shared" si="6"/>
        <v>19.6078431372549</v>
      </c>
      <c r="M117" s="30">
        <f t="shared" si="7"/>
        <v>755.50006619163128</v>
      </c>
      <c r="N117" s="31"/>
      <c r="O117" s="12">
        <v>19.6078431372549</v>
      </c>
      <c r="P117" s="55">
        <v>1</v>
      </c>
      <c r="Q117" s="57">
        <f t="shared" si="8"/>
        <v>19.6078431372549</v>
      </c>
      <c r="R117" s="14">
        <v>1</v>
      </c>
      <c r="S117" s="6"/>
      <c r="T117" s="6"/>
      <c r="U117" s="6"/>
      <c r="V117" s="6"/>
      <c r="W117" s="51" t="s">
        <v>235</v>
      </c>
    </row>
    <row r="118" spans="2:24" s="27" customFormat="1" ht="15" customHeight="1">
      <c r="B118" s="8"/>
      <c r="C118" s="8"/>
      <c r="D118" s="8" t="s">
        <v>180</v>
      </c>
      <c r="E118" s="68"/>
      <c r="F118" s="25" t="s">
        <v>324</v>
      </c>
      <c r="G118" s="32">
        <v>839</v>
      </c>
      <c r="H118" s="32">
        <v>831</v>
      </c>
      <c r="I118" s="32">
        <v>835</v>
      </c>
      <c r="J118" s="33">
        <v>0.67746757478950603</v>
      </c>
      <c r="K118" s="34">
        <v>38.375127597727499</v>
      </c>
      <c r="L118" s="32">
        <f t="shared" si="6"/>
        <v>25.974025974025974</v>
      </c>
      <c r="M118" s="34">
        <f t="shared" si="7"/>
        <v>996.75656097993499</v>
      </c>
      <c r="N118" s="35"/>
      <c r="O118" s="61">
        <v>25.974025974025974</v>
      </c>
      <c r="P118" s="55">
        <v>1</v>
      </c>
      <c r="Q118" s="57">
        <f t="shared" si="8"/>
        <v>25.974025974025974</v>
      </c>
      <c r="R118" s="14">
        <v>1</v>
      </c>
      <c r="S118" s="6"/>
      <c r="T118" s="6"/>
      <c r="U118" s="6"/>
      <c r="V118" s="6"/>
      <c r="W118" s="51" t="s">
        <v>236</v>
      </c>
    </row>
    <row r="119" spans="2:24" s="27" customFormat="1" ht="15" customHeight="1">
      <c r="B119" s="7"/>
      <c r="C119" s="7"/>
      <c r="D119" s="8" t="s">
        <v>331</v>
      </c>
      <c r="E119" s="67" t="s">
        <v>327</v>
      </c>
      <c r="F119" s="8" t="s">
        <v>323</v>
      </c>
      <c r="G119" s="28">
        <v>1191</v>
      </c>
      <c r="H119" s="28">
        <v>1202</v>
      </c>
      <c r="I119" s="28">
        <v>1197</v>
      </c>
      <c r="J119" s="29">
        <v>0.65007727480585198</v>
      </c>
      <c r="K119" s="30">
        <v>55.988973683195802</v>
      </c>
      <c r="L119" s="12">
        <f t="shared" si="6"/>
        <v>56.179775280898873</v>
      </c>
      <c r="M119" s="30">
        <f t="shared" si="7"/>
        <v>3145.447959730101</v>
      </c>
      <c r="N119" s="31"/>
      <c r="O119" s="61">
        <v>11.235955056179774</v>
      </c>
      <c r="P119" s="55">
        <v>5</v>
      </c>
      <c r="Q119" s="57">
        <f t="shared" si="8"/>
        <v>56.179775280898873</v>
      </c>
      <c r="R119" s="14">
        <v>1</v>
      </c>
      <c r="S119" s="6"/>
      <c r="T119" s="6"/>
      <c r="U119" s="6"/>
      <c r="V119" s="6"/>
      <c r="W119" s="51" t="s">
        <v>247</v>
      </c>
    </row>
    <row r="120" spans="2:24" s="27" customFormat="1" ht="15" customHeight="1">
      <c r="B120" s="8"/>
      <c r="C120" s="8"/>
      <c r="D120" s="8" t="s">
        <v>331</v>
      </c>
      <c r="E120" s="68"/>
      <c r="F120" s="25" t="s">
        <v>324</v>
      </c>
      <c r="G120" s="32">
        <v>1357</v>
      </c>
      <c r="H120" s="32">
        <v>1415</v>
      </c>
      <c r="I120" s="32">
        <v>1386</v>
      </c>
      <c r="J120" s="33">
        <v>2.95903270626405</v>
      </c>
      <c r="K120" s="30">
        <v>65.773912859052999</v>
      </c>
      <c r="L120" s="32">
        <f t="shared" si="6"/>
        <v>62.11180124223602</v>
      </c>
      <c r="M120" s="34">
        <f t="shared" si="7"/>
        <v>4085.3362024256517</v>
      </c>
      <c r="N120" s="35"/>
      <c r="O120" s="61">
        <v>12.422360248447204</v>
      </c>
      <c r="P120" s="55">
        <v>5</v>
      </c>
      <c r="Q120" s="57">
        <f t="shared" si="8"/>
        <v>62.11180124223602</v>
      </c>
      <c r="R120" s="14">
        <v>1</v>
      </c>
      <c r="S120" s="6"/>
      <c r="T120" s="6"/>
      <c r="U120" s="6"/>
      <c r="V120" s="6"/>
      <c r="W120" s="51" t="s">
        <v>248</v>
      </c>
    </row>
    <row r="121" spans="2:24" ht="15" customHeight="1">
      <c r="B121" s="8"/>
      <c r="C121" s="8"/>
      <c r="D121" s="8" t="s">
        <v>297</v>
      </c>
      <c r="E121" s="67" t="s">
        <v>328</v>
      </c>
      <c r="F121" s="8" t="s">
        <v>323</v>
      </c>
      <c r="G121" s="28">
        <v>1674</v>
      </c>
      <c r="H121" s="28">
        <v>1672</v>
      </c>
      <c r="I121" s="28">
        <v>1673</v>
      </c>
      <c r="J121" s="29">
        <v>8.4531593686377401E-2</v>
      </c>
      <c r="K121" s="36">
        <v>92.218776585421594</v>
      </c>
      <c r="L121" s="12">
        <f t="shared" si="6"/>
        <v>6.230529595015577</v>
      </c>
      <c r="M121" s="30">
        <f t="shared" si="7"/>
        <v>574.5718167315988</v>
      </c>
      <c r="N121" s="31"/>
      <c r="O121" s="61">
        <v>6.230529595015577</v>
      </c>
      <c r="P121" s="55">
        <v>1</v>
      </c>
      <c r="Q121" s="57">
        <f t="shared" si="8"/>
        <v>6.230529595015577</v>
      </c>
      <c r="R121" s="14">
        <v>1</v>
      </c>
      <c r="W121" s="51" t="s">
        <v>265</v>
      </c>
    </row>
    <row r="122" spans="2:24" s="27" customFormat="1" ht="15" customHeight="1">
      <c r="B122" s="7"/>
      <c r="C122" s="7"/>
      <c r="D122" s="8" t="s">
        <v>331</v>
      </c>
      <c r="E122" s="68"/>
      <c r="F122" s="25" t="s">
        <v>324</v>
      </c>
      <c r="G122" s="32">
        <v>1252</v>
      </c>
      <c r="H122" s="32">
        <v>1260</v>
      </c>
      <c r="I122" s="32">
        <v>1256</v>
      </c>
      <c r="J122" s="33">
        <v>0.45038648483219501</v>
      </c>
      <c r="K122" s="34">
        <v>59.056343560202301</v>
      </c>
      <c r="L122" s="32">
        <f t="shared" si="6"/>
        <v>28.985507246376812</v>
      </c>
      <c r="M122" s="34">
        <f t="shared" si="7"/>
        <v>1711.7780742087623</v>
      </c>
      <c r="N122" s="35"/>
      <c r="O122" s="61">
        <v>5.7971014492753623</v>
      </c>
      <c r="P122" s="55">
        <v>5</v>
      </c>
      <c r="Q122" s="57">
        <f t="shared" si="8"/>
        <v>28.985507246376812</v>
      </c>
      <c r="R122" s="14">
        <v>1</v>
      </c>
      <c r="S122" s="6"/>
      <c r="T122" s="6"/>
      <c r="U122" s="6"/>
      <c r="V122" s="6"/>
      <c r="W122" s="51" t="s">
        <v>266</v>
      </c>
    </row>
    <row r="123" spans="2:24" s="27" customFormat="1" ht="15" customHeight="1">
      <c r="B123" s="8"/>
      <c r="C123" s="8"/>
      <c r="D123" s="8" t="s">
        <v>297</v>
      </c>
      <c r="E123" s="67" t="s">
        <v>329</v>
      </c>
      <c r="F123" s="8" t="s">
        <v>323</v>
      </c>
      <c r="G123" s="28">
        <v>494</v>
      </c>
      <c r="H123" s="28">
        <v>495</v>
      </c>
      <c r="I123" s="28">
        <v>495</v>
      </c>
      <c r="J123" s="29">
        <v>0.142994293465429</v>
      </c>
      <c r="K123" s="36">
        <v>25.011626911197901</v>
      </c>
      <c r="L123" s="12">
        <f t="shared" si="6"/>
        <v>1</v>
      </c>
      <c r="M123" s="30">
        <f t="shared" si="7"/>
        <v>25.011626911197901</v>
      </c>
      <c r="N123" s="31"/>
      <c r="O123" s="12">
        <v>1</v>
      </c>
      <c r="P123" s="55">
        <v>1</v>
      </c>
      <c r="Q123" s="57">
        <f t="shared" si="8"/>
        <v>1</v>
      </c>
      <c r="R123" s="14">
        <v>1</v>
      </c>
      <c r="S123" s="6"/>
      <c r="T123" s="6"/>
      <c r="U123" s="6"/>
      <c r="V123" s="6"/>
      <c r="W123" s="51" t="s">
        <v>283</v>
      </c>
    </row>
    <row r="124" spans="2:24" s="27" customFormat="1" ht="15" customHeight="1">
      <c r="B124" s="8"/>
      <c r="C124" s="8"/>
      <c r="D124" s="25" t="s">
        <v>297</v>
      </c>
      <c r="E124" s="68"/>
      <c r="F124" s="25" t="s">
        <v>324</v>
      </c>
      <c r="G124" s="32">
        <v>1911</v>
      </c>
      <c r="H124" s="32">
        <v>1825</v>
      </c>
      <c r="I124" s="32">
        <v>1868</v>
      </c>
      <c r="J124" s="33">
        <v>3.2554166585676101</v>
      </c>
      <c r="K124" s="34">
        <v>109.890304462648</v>
      </c>
      <c r="L124" s="32">
        <f t="shared" si="6"/>
        <v>1</v>
      </c>
      <c r="M124" s="34">
        <f t="shared" si="7"/>
        <v>109.890304462648</v>
      </c>
      <c r="N124" s="35"/>
      <c r="O124" s="12">
        <v>1</v>
      </c>
      <c r="P124" s="55">
        <v>1</v>
      </c>
      <c r="Q124" s="57">
        <f t="shared" si="8"/>
        <v>1</v>
      </c>
      <c r="R124" s="14">
        <v>1</v>
      </c>
      <c r="S124" s="6"/>
      <c r="T124" s="6"/>
      <c r="U124" s="6"/>
      <c r="V124" s="6"/>
      <c r="W124" s="51" t="s">
        <v>284</v>
      </c>
    </row>
    <row r="125" spans="2:24" s="27" customFormat="1" ht="15" customHeight="1">
      <c r="B125" s="25"/>
      <c r="C125" s="25"/>
      <c r="D125" s="66" t="s">
        <v>297</v>
      </c>
      <c r="E125" s="25" t="s">
        <v>330</v>
      </c>
      <c r="F125" s="25" t="s">
        <v>143</v>
      </c>
      <c r="G125" s="32">
        <v>84</v>
      </c>
      <c r="H125" s="32">
        <v>83</v>
      </c>
      <c r="I125" s="32">
        <v>84</v>
      </c>
      <c r="J125" s="26">
        <v>0.84683446848688304</v>
      </c>
      <c r="K125" s="34">
        <v>0.262687821644563</v>
      </c>
      <c r="L125" s="32">
        <f t="shared" si="6"/>
        <v>1</v>
      </c>
      <c r="M125" s="34" t="str">
        <f t="shared" si="7"/>
        <v>BQL</v>
      </c>
      <c r="N125" s="31"/>
      <c r="O125" s="12">
        <v>1</v>
      </c>
      <c r="P125" s="55">
        <v>1</v>
      </c>
      <c r="Q125" s="57">
        <f t="shared" si="8"/>
        <v>1</v>
      </c>
      <c r="R125" s="14">
        <v>1</v>
      </c>
      <c r="S125" s="6"/>
      <c r="T125" s="6"/>
      <c r="U125" s="6"/>
      <c r="V125" s="6"/>
      <c r="W125" s="51" t="s">
        <v>294</v>
      </c>
      <c r="X125" s="2"/>
    </row>
    <row r="126" spans="2:24" s="27" customFormat="1" ht="15" customHeight="1">
      <c r="B126" s="7" t="s">
        <v>178</v>
      </c>
      <c r="C126" s="7" t="s">
        <v>179</v>
      </c>
      <c r="D126" s="8" t="s">
        <v>321</v>
      </c>
      <c r="E126" s="67" t="s">
        <v>322</v>
      </c>
      <c r="F126" s="8" t="s">
        <v>323</v>
      </c>
      <c r="G126" s="12">
        <v>1032</v>
      </c>
      <c r="H126" s="12">
        <v>1018</v>
      </c>
      <c r="I126" s="12">
        <v>1025</v>
      </c>
      <c r="J126" s="51">
        <v>0.96580438405967395</v>
      </c>
      <c r="K126" s="30">
        <v>43.5283997054701</v>
      </c>
      <c r="L126" s="12">
        <f>Q126</f>
        <v>38.610038610038615</v>
      </c>
      <c r="M126" s="30">
        <f t="shared" si="7"/>
        <v>1680.6331932613941</v>
      </c>
      <c r="N126" s="31"/>
      <c r="O126" s="64">
        <v>7.7220077220077226</v>
      </c>
      <c r="P126" s="55">
        <v>5</v>
      </c>
      <c r="Q126" s="57">
        <f t="shared" si="8"/>
        <v>38.610038610038615</v>
      </c>
      <c r="R126" s="14">
        <v>1</v>
      </c>
      <c r="S126" s="6"/>
      <c r="T126" s="6"/>
      <c r="U126" s="6"/>
      <c r="V126" s="6"/>
      <c r="W126" s="51" t="s">
        <v>213</v>
      </c>
    </row>
    <row r="127" spans="2:24" s="27" customFormat="1" ht="15" customHeight="1">
      <c r="B127" s="8"/>
      <c r="C127" s="8"/>
      <c r="D127" s="8" t="s">
        <v>321</v>
      </c>
      <c r="E127" s="68"/>
      <c r="F127" s="25" t="s">
        <v>324</v>
      </c>
      <c r="G127" s="32">
        <v>858</v>
      </c>
      <c r="H127" s="32">
        <v>852</v>
      </c>
      <c r="I127" s="32">
        <v>855</v>
      </c>
      <c r="J127" s="33">
        <v>0.49621528504319101</v>
      </c>
      <c r="K127" s="34">
        <v>35.439376427192897</v>
      </c>
      <c r="L127" s="32">
        <f t="shared" si="6"/>
        <v>64.935064935064929</v>
      </c>
      <c r="M127" s="34">
        <f t="shared" si="7"/>
        <v>2301.2582095579801</v>
      </c>
      <c r="N127" s="35"/>
      <c r="O127" s="64">
        <v>6.4935064935064934</v>
      </c>
      <c r="P127" s="55">
        <v>10</v>
      </c>
      <c r="Q127" s="57">
        <f t="shared" si="8"/>
        <v>64.935064935064929</v>
      </c>
      <c r="R127" s="14">
        <v>1</v>
      </c>
      <c r="S127" s="6"/>
      <c r="T127" s="6"/>
      <c r="U127" s="6"/>
      <c r="V127" s="6"/>
      <c r="W127" s="51" t="s">
        <v>214</v>
      </c>
    </row>
    <row r="128" spans="2:24" s="27" customFormat="1" ht="15" customHeight="1">
      <c r="B128" s="7"/>
      <c r="C128" s="7"/>
      <c r="D128" s="8" t="s">
        <v>321</v>
      </c>
      <c r="E128" s="67" t="s">
        <v>325</v>
      </c>
      <c r="F128" s="8" t="s">
        <v>323</v>
      </c>
      <c r="G128" s="28">
        <v>678</v>
      </c>
      <c r="H128" s="28">
        <v>675</v>
      </c>
      <c r="I128" s="28">
        <v>677</v>
      </c>
      <c r="J128" s="29">
        <v>0.31357285196742601</v>
      </c>
      <c r="K128" s="30">
        <v>27.005434339941701</v>
      </c>
      <c r="L128" s="12">
        <f t="shared" si="6"/>
        <v>100</v>
      </c>
      <c r="M128" s="30">
        <f t="shared" si="7"/>
        <v>2700.5434339941703</v>
      </c>
      <c r="N128" s="31"/>
      <c r="O128" s="12">
        <v>1</v>
      </c>
      <c r="P128" s="55">
        <v>100</v>
      </c>
      <c r="Q128" s="57">
        <f t="shared" si="8"/>
        <v>100</v>
      </c>
      <c r="R128" s="14">
        <v>1</v>
      </c>
      <c r="S128" s="6"/>
      <c r="T128" s="6"/>
      <c r="U128" s="6"/>
      <c r="V128" s="6"/>
      <c r="W128" s="51" t="s">
        <v>225</v>
      </c>
    </row>
    <row r="129" spans="2:24" s="27" customFormat="1" ht="15" customHeight="1">
      <c r="B129" s="8"/>
      <c r="C129" s="8"/>
      <c r="D129" s="8" t="s">
        <v>321</v>
      </c>
      <c r="E129" s="68"/>
      <c r="F129" s="25" t="s">
        <v>324</v>
      </c>
      <c r="G129" s="32">
        <v>647</v>
      </c>
      <c r="H129" s="32">
        <v>656</v>
      </c>
      <c r="I129" s="32">
        <v>652</v>
      </c>
      <c r="J129" s="33">
        <v>0.97681673533060998</v>
      </c>
      <c r="K129" s="34">
        <v>25.8299642047539</v>
      </c>
      <c r="L129" s="32">
        <f t="shared" si="6"/>
        <v>100</v>
      </c>
      <c r="M129" s="34">
        <f t="shared" si="7"/>
        <v>2582.9964204753901</v>
      </c>
      <c r="N129" s="35"/>
      <c r="O129" s="12">
        <v>1</v>
      </c>
      <c r="P129" s="55">
        <v>100</v>
      </c>
      <c r="Q129" s="57">
        <f t="shared" si="8"/>
        <v>100</v>
      </c>
      <c r="R129" s="14">
        <v>1</v>
      </c>
      <c r="S129" s="6"/>
      <c r="T129" s="6"/>
      <c r="U129" s="6"/>
      <c r="V129" s="6"/>
      <c r="W129" s="51" t="s">
        <v>226</v>
      </c>
    </row>
    <row r="130" spans="2:24" s="27" customFormat="1" ht="15" customHeight="1">
      <c r="B130" s="8"/>
      <c r="C130" s="8"/>
      <c r="D130" s="8" t="s">
        <v>180</v>
      </c>
      <c r="E130" s="67" t="s">
        <v>326</v>
      </c>
      <c r="F130" s="8" t="s">
        <v>323</v>
      </c>
      <c r="G130" s="28">
        <v>1523</v>
      </c>
      <c r="H130" s="28">
        <v>1539</v>
      </c>
      <c r="I130" s="28">
        <v>1531</v>
      </c>
      <c r="J130" s="29">
        <v>0.73897508157966996</v>
      </c>
      <c r="K130" s="36">
        <v>75.023950259859205</v>
      </c>
      <c r="L130" s="12">
        <f t="shared" si="6"/>
        <v>17.69911504424779</v>
      </c>
      <c r="M130" s="30">
        <f t="shared" si="7"/>
        <v>1327.857526723172</v>
      </c>
      <c r="N130" s="31"/>
      <c r="O130" s="12">
        <v>17.69911504424779</v>
      </c>
      <c r="P130" s="55">
        <v>1</v>
      </c>
      <c r="Q130" s="57">
        <f t="shared" si="8"/>
        <v>17.69911504424779</v>
      </c>
      <c r="R130" s="14">
        <v>1</v>
      </c>
      <c r="S130" s="6"/>
      <c r="T130" s="6"/>
      <c r="U130" s="6"/>
      <c r="V130" s="6"/>
      <c r="W130" s="51" t="s">
        <v>237</v>
      </c>
    </row>
    <row r="131" spans="2:24" s="27" customFormat="1" ht="15" customHeight="1">
      <c r="B131" s="8"/>
      <c r="C131" s="8"/>
      <c r="D131" s="8" t="s">
        <v>180</v>
      </c>
      <c r="E131" s="68"/>
      <c r="F131" s="25" t="s">
        <v>324</v>
      </c>
      <c r="G131" s="32">
        <v>1232</v>
      </c>
      <c r="H131" s="32">
        <v>1210</v>
      </c>
      <c r="I131" s="32">
        <v>1221</v>
      </c>
      <c r="J131" s="33">
        <v>1.2740662724081899</v>
      </c>
      <c r="K131" s="34">
        <v>58.544814475393601</v>
      </c>
      <c r="L131" s="32">
        <f t="shared" si="6"/>
        <v>18.181818181818183</v>
      </c>
      <c r="M131" s="34">
        <f t="shared" si="7"/>
        <v>1064.4511722798838</v>
      </c>
      <c r="N131" s="35"/>
      <c r="O131" s="61">
        <v>18.181818181818183</v>
      </c>
      <c r="P131" s="55">
        <v>1</v>
      </c>
      <c r="Q131" s="57">
        <f t="shared" si="8"/>
        <v>18.181818181818183</v>
      </c>
      <c r="R131" s="14">
        <v>1</v>
      </c>
      <c r="S131" s="6"/>
      <c r="T131" s="6"/>
      <c r="U131" s="6"/>
      <c r="V131" s="6"/>
      <c r="W131" s="51" t="s">
        <v>238</v>
      </c>
    </row>
    <row r="132" spans="2:24" s="27" customFormat="1" ht="15" customHeight="1">
      <c r="B132" s="7"/>
      <c r="C132" s="7"/>
      <c r="D132" s="8" t="s">
        <v>331</v>
      </c>
      <c r="E132" s="67" t="s">
        <v>327</v>
      </c>
      <c r="F132" s="8" t="s">
        <v>323</v>
      </c>
      <c r="G132" s="28">
        <v>974</v>
      </c>
      <c r="H132" s="28">
        <v>949</v>
      </c>
      <c r="I132" s="28">
        <v>962</v>
      </c>
      <c r="J132" s="29">
        <v>1.8385511731319399</v>
      </c>
      <c r="K132" s="30">
        <v>43.922718667106601</v>
      </c>
      <c r="L132" s="12">
        <f t="shared" si="6"/>
        <v>78.125</v>
      </c>
      <c r="M132" s="30">
        <f t="shared" si="7"/>
        <v>3431.462395867703</v>
      </c>
      <c r="N132" s="31"/>
      <c r="O132" s="61">
        <v>15.625</v>
      </c>
      <c r="P132" s="55">
        <v>5</v>
      </c>
      <c r="Q132" s="57">
        <f t="shared" si="8"/>
        <v>78.125</v>
      </c>
      <c r="R132" s="14">
        <v>1</v>
      </c>
      <c r="S132" s="6"/>
      <c r="T132" s="6"/>
      <c r="U132" s="6"/>
      <c r="V132" s="6"/>
      <c r="W132" s="51" t="s">
        <v>249</v>
      </c>
    </row>
    <row r="133" spans="2:24" s="27" customFormat="1" ht="15" customHeight="1">
      <c r="B133" s="8"/>
      <c r="C133" s="8"/>
      <c r="D133" s="8" t="s">
        <v>331</v>
      </c>
      <c r="E133" s="68"/>
      <c r="F133" s="25" t="s">
        <v>324</v>
      </c>
      <c r="G133" s="32">
        <v>1124</v>
      </c>
      <c r="H133" s="32">
        <v>1130</v>
      </c>
      <c r="I133" s="32">
        <v>1127</v>
      </c>
      <c r="J133" s="33">
        <v>0.37645436442939501</v>
      </c>
      <c r="K133" s="30">
        <v>52.412018869147502</v>
      </c>
      <c r="L133" s="32">
        <f t="shared" si="6"/>
        <v>64.102564102564102</v>
      </c>
      <c r="M133" s="34">
        <f t="shared" si="7"/>
        <v>3359.744799304327</v>
      </c>
      <c r="N133" s="35"/>
      <c r="O133" s="61">
        <v>12.820512820512821</v>
      </c>
      <c r="P133" s="55">
        <v>5</v>
      </c>
      <c r="Q133" s="57">
        <f t="shared" si="8"/>
        <v>64.102564102564102</v>
      </c>
      <c r="R133" s="14">
        <v>1</v>
      </c>
      <c r="S133" s="6"/>
      <c r="T133" s="6"/>
      <c r="U133" s="6"/>
      <c r="V133" s="6"/>
      <c r="W133" s="51" t="s">
        <v>250</v>
      </c>
    </row>
    <row r="134" spans="2:24" ht="15" customHeight="1">
      <c r="B134" s="8"/>
      <c r="C134" s="8"/>
      <c r="D134" s="8" t="s">
        <v>297</v>
      </c>
      <c r="E134" s="67" t="s">
        <v>328</v>
      </c>
      <c r="F134" s="8" t="s">
        <v>323</v>
      </c>
      <c r="G134" s="28">
        <v>2400</v>
      </c>
      <c r="H134" s="28">
        <v>2364</v>
      </c>
      <c r="I134" s="28">
        <v>2382</v>
      </c>
      <c r="J134" s="29">
        <v>1.0686752360501901</v>
      </c>
      <c r="K134" s="36">
        <v>134.86567983371401</v>
      </c>
      <c r="L134" s="12">
        <f t="shared" si="6"/>
        <v>5.8479532163742682</v>
      </c>
      <c r="M134" s="30">
        <f t="shared" si="7"/>
        <v>788.68818616207011</v>
      </c>
      <c r="N134" s="31"/>
      <c r="O134" s="61">
        <v>5.8479532163742682</v>
      </c>
      <c r="P134" s="55">
        <v>1</v>
      </c>
      <c r="Q134" s="57">
        <f t="shared" si="8"/>
        <v>5.8479532163742682</v>
      </c>
      <c r="R134" s="14">
        <v>1</v>
      </c>
      <c r="W134" s="51" t="s">
        <v>267</v>
      </c>
    </row>
    <row r="135" spans="2:24" s="27" customFormat="1" ht="15" customHeight="1">
      <c r="B135" s="7"/>
      <c r="C135" s="7"/>
      <c r="D135" s="8" t="s">
        <v>297</v>
      </c>
      <c r="E135" s="68"/>
      <c r="F135" s="25" t="s">
        <v>324</v>
      </c>
      <c r="G135" s="32">
        <v>2712</v>
      </c>
      <c r="H135" s="32">
        <v>2593</v>
      </c>
      <c r="I135" s="32">
        <v>2653</v>
      </c>
      <c r="J135" s="33">
        <v>3.1723169448142898</v>
      </c>
      <c r="K135" s="34">
        <v>151.396565040898</v>
      </c>
      <c r="L135" s="32">
        <f t="shared" si="6"/>
        <v>5</v>
      </c>
      <c r="M135" s="34">
        <f t="shared" si="7"/>
        <v>756.98282520448993</v>
      </c>
      <c r="N135" s="35"/>
      <c r="O135" s="61">
        <v>5</v>
      </c>
      <c r="P135" s="55">
        <v>1</v>
      </c>
      <c r="Q135" s="57">
        <f t="shared" si="8"/>
        <v>5</v>
      </c>
      <c r="R135" s="14">
        <v>1</v>
      </c>
      <c r="S135" s="6"/>
      <c r="T135" s="6"/>
      <c r="U135" s="6"/>
      <c r="V135" s="6"/>
      <c r="W135" s="51" t="s">
        <v>268</v>
      </c>
    </row>
    <row r="136" spans="2:24" s="27" customFormat="1" ht="15" customHeight="1">
      <c r="B136" s="8"/>
      <c r="C136" s="8"/>
      <c r="D136" s="8" t="s">
        <v>297</v>
      </c>
      <c r="E136" s="67" t="s">
        <v>329</v>
      </c>
      <c r="F136" s="8" t="s">
        <v>323</v>
      </c>
      <c r="G136" s="28">
        <v>2742</v>
      </c>
      <c r="H136" s="28">
        <v>2709</v>
      </c>
      <c r="I136" s="28">
        <v>2726</v>
      </c>
      <c r="J136" s="29">
        <v>0.85615570644491101</v>
      </c>
      <c r="K136" s="36">
        <v>168.57304588912601</v>
      </c>
      <c r="L136" s="12">
        <f t="shared" si="6"/>
        <v>1</v>
      </c>
      <c r="M136" s="30">
        <f t="shared" si="7"/>
        <v>168.57304588912601</v>
      </c>
      <c r="N136" s="31"/>
      <c r="O136" s="12">
        <v>1</v>
      </c>
      <c r="P136" s="55">
        <v>1</v>
      </c>
      <c r="Q136" s="57">
        <f t="shared" si="8"/>
        <v>1</v>
      </c>
      <c r="R136" s="14">
        <v>1</v>
      </c>
      <c r="S136" s="6"/>
      <c r="T136" s="6"/>
      <c r="U136" s="6"/>
      <c r="V136" s="6"/>
      <c r="W136" s="51" t="s">
        <v>285</v>
      </c>
    </row>
    <row r="137" spans="2:24" s="27" customFormat="1" ht="15" customHeight="1">
      <c r="B137" s="8"/>
      <c r="C137" s="8"/>
      <c r="D137" s="25" t="s">
        <v>297</v>
      </c>
      <c r="E137" s="68"/>
      <c r="F137" s="25" t="s">
        <v>324</v>
      </c>
      <c r="G137" s="32">
        <v>2347</v>
      </c>
      <c r="H137" s="32">
        <v>2338</v>
      </c>
      <c r="I137" s="32">
        <v>2343</v>
      </c>
      <c r="J137" s="33">
        <v>0.27167389672055098</v>
      </c>
      <c r="K137" s="34">
        <v>141.69958990237899</v>
      </c>
      <c r="L137" s="32">
        <f t="shared" si="6"/>
        <v>1</v>
      </c>
      <c r="M137" s="34">
        <f t="shared" si="7"/>
        <v>141.69958990237899</v>
      </c>
      <c r="N137" s="35"/>
      <c r="O137" s="12">
        <v>1</v>
      </c>
      <c r="P137" s="55">
        <v>1</v>
      </c>
      <c r="Q137" s="57">
        <f t="shared" si="8"/>
        <v>1</v>
      </c>
      <c r="R137" s="14">
        <v>1</v>
      </c>
      <c r="S137" s="6"/>
      <c r="T137" s="6"/>
      <c r="U137" s="6"/>
      <c r="V137" s="6"/>
      <c r="W137" s="51" t="s">
        <v>286</v>
      </c>
    </row>
    <row r="138" spans="2:24" s="27" customFormat="1" ht="15" customHeight="1">
      <c r="B138" s="25"/>
      <c r="C138" s="25"/>
      <c r="D138" s="66" t="s">
        <v>331</v>
      </c>
      <c r="E138" s="66" t="s">
        <v>330</v>
      </c>
      <c r="F138" s="25" t="s">
        <v>143</v>
      </c>
      <c r="G138" s="32">
        <v>94</v>
      </c>
      <c r="H138" s="32">
        <v>94</v>
      </c>
      <c r="I138" s="32">
        <v>94</v>
      </c>
      <c r="J138" s="26">
        <v>0</v>
      </c>
      <c r="K138" s="34">
        <v>0.68809547497825396</v>
      </c>
      <c r="L138" s="32">
        <f t="shared" si="6"/>
        <v>1</v>
      </c>
      <c r="M138" s="34" t="str">
        <f t="shared" si="7"/>
        <v>BQL</v>
      </c>
      <c r="N138" s="31"/>
      <c r="O138" s="12">
        <v>1</v>
      </c>
      <c r="P138" s="55">
        <v>1</v>
      </c>
      <c r="Q138" s="57">
        <f t="shared" si="8"/>
        <v>1</v>
      </c>
      <c r="R138" s="14">
        <v>1</v>
      </c>
      <c r="S138" s="6"/>
      <c r="T138" s="6"/>
      <c r="U138" s="6"/>
      <c r="V138" s="6"/>
      <c r="W138" s="51" t="s">
        <v>295</v>
      </c>
      <c r="X138" s="2"/>
    </row>
    <row r="139" spans="2:24" s="27" customFormat="1" ht="15" customHeight="1">
      <c r="B139" s="37" t="s">
        <v>56</v>
      </c>
      <c r="C139" s="37"/>
      <c r="D139" s="8"/>
      <c r="E139" s="37"/>
      <c r="F139" s="37"/>
      <c r="G139" s="37"/>
      <c r="H139" s="37"/>
      <c r="I139" s="37"/>
      <c r="J139" s="38"/>
      <c r="K139" s="46"/>
      <c r="L139" s="37"/>
      <c r="M139" s="39"/>
      <c r="N139" s="37"/>
      <c r="O139" s="12"/>
      <c r="P139" s="12"/>
      <c r="Q139" s="13"/>
      <c r="R139" s="14"/>
      <c r="S139" s="6"/>
      <c r="T139" s="6"/>
      <c r="U139" s="6"/>
      <c r="V139" s="6"/>
      <c r="W139" s="40"/>
    </row>
    <row r="140" spans="2:24" s="27" customFormat="1" ht="15" customHeight="1">
      <c r="B140" s="41" t="s">
        <v>57</v>
      </c>
      <c r="C140" s="41"/>
      <c r="D140" s="8"/>
      <c r="E140" s="41"/>
      <c r="F140" s="41"/>
      <c r="G140" s="41"/>
      <c r="H140" s="41"/>
      <c r="I140" s="41"/>
      <c r="J140" s="21"/>
      <c r="K140" s="43"/>
      <c r="L140" s="42"/>
      <c r="M140" s="43"/>
      <c r="N140" s="43"/>
      <c r="O140" s="12"/>
      <c r="P140" s="12"/>
      <c r="Q140" s="13"/>
      <c r="R140" s="14"/>
      <c r="S140" s="6"/>
      <c r="T140" s="6"/>
      <c r="U140" s="6"/>
      <c r="V140" s="6"/>
      <c r="W140" s="40"/>
    </row>
    <row r="141" spans="2:24" ht="15" customHeight="1">
      <c r="B141" s="20" t="s">
        <v>58</v>
      </c>
      <c r="C141" s="20"/>
      <c r="E141" s="20"/>
      <c r="F141" s="20"/>
      <c r="G141" s="20"/>
      <c r="H141" s="20"/>
      <c r="I141" s="20"/>
      <c r="J141" s="21"/>
      <c r="K141" s="43"/>
      <c r="L141" s="22"/>
      <c r="W141" s="40"/>
    </row>
  </sheetData>
  <mergeCells count="99">
    <mergeCell ref="E86:E87"/>
    <mergeCell ref="E71:E72"/>
    <mergeCell ref="E73:E74"/>
    <mergeCell ref="E75:E76"/>
    <mergeCell ref="E77:E78"/>
    <mergeCell ref="E84:E85"/>
    <mergeCell ref="W52:W53"/>
    <mergeCell ref="E54:E55"/>
    <mergeCell ref="E56:E57"/>
    <mergeCell ref="T52:T53"/>
    <mergeCell ref="U52:U53"/>
    <mergeCell ref="F52:F53"/>
    <mergeCell ref="R52:R53"/>
    <mergeCell ref="S52:S53"/>
    <mergeCell ref="G52:J52"/>
    <mergeCell ref="K52:K53"/>
    <mergeCell ref="L52:L53"/>
    <mergeCell ref="M52:M53"/>
    <mergeCell ref="B52:B53"/>
    <mergeCell ref="C52:C53"/>
    <mergeCell ref="D52:D53"/>
    <mergeCell ref="E52:E53"/>
    <mergeCell ref="V52:V53"/>
    <mergeCell ref="V4:V5"/>
    <mergeCell ref="W4:W5"/>
    <mergeCell ref="E8:E9"/>
    <mergeCell ref="E10:E11"/>
    <mergeCell ref="E12:E13"/>
    <mergeCell ref="R4:R5"/>
    <mergeCell ref="G4:J4"/>
    <mergeCell ref="S4:S5"/>
    <mergeCell ref="T4:T5"/>
    <mergeCell ref="U4:U5"/>
    <mergeCell ref="F4:F5"/>
    <mergeCell ref="E6:E7"/>
    <mergeCell ref="K4:K5"/>
    <mergeCell ref="L4:L5"/>
    <mergeCell ref="M4:M5"/>
    <mergeCell ref="E40:E41"/>
    <mergeCell ref="B4:B5"/>
    <mergeCell ref="C4:C5"/>
    <mergeCell ref="D4:D5"/>
    <mergeCell ref="E4:E5"/>
    <mergeCell ref="E14:E15"/>
    <mergeCell ref="E16:E17"/>
    <mergeCell ref="E29:E30"/>
    <mergeCell ref="E32:E33"/>
    <mergeCell ref="E34:E35"/>
    <mergeCell ref="E36:E37"/>
    <mergeCell ref="E38:E39"/>
    <mergeCell ref="E19:E20"/>
    <mergeCell ref="E21:E22"/>
    <mergeCell ref="E23:E24"/>
    <mergeCell ref="E25:E26"/>
    <mergeCell ref="E27:E28"/>
    <mergeCell ref="E113:E114"/>
    <mergeCell ref="E115:E116"/>
    <mergeCell ref="E117:E118"/>
    <mergeCell ref="E100:E101"/>
    <mergeCell ref="E42:E43"/>
    <mergeCell ref="E64:E65"/>
    <mergeCell ref="E67:E68"/>
    <mergeCell ref="E69:E70"/>
    <mergeCell ref="E58:E59"/>
    <mergeCell ref="E60:E61"/>
    <mergeCell ref="E62:E63"/>
    <mergeCell ref="E88:E89"/>
    <mergeCell ref="E90:E91"/>
    <mergeCell ref="E80:E81"/>
    <mergeCell ref="E82:E83"/>
    <mergeCell ref="E106:E107"/>
    <mergeCell ref="E108:E109"/>
    <mergeCell ref="E110:E111"/>
    <mergeCell ref="E102:E103"/>
    <mergeCell ref="E104:E105"/>
    <mergeCell ref="B98:B99"/>
    <mergeCell ref="C98:C99"/>
    <mergeCell ref="D98:D99"/>
    <mergeCell ref="E98:E99"/>
    <mergeCell ref="F98:F99"/>
    <mergeCell ref="G98:J98"/>
    <mergeCell ref="K98:K99"/>
    <mergeCell ref="L98:L99"/>
    <mergeCell ref="M98:M99"/>
    <mergeCell ref="R98:R99"/>
    <mergeCell ref="S98:S99"/>
    <mergeCell ref="T98:T99"/>
    <mergeCell ref="U98:U99"/>
    <mergeCell ref="V98:V99"/>
    <mergeCell ref="W98:W99"/>
    <mergeCell ref="E130:E131"/>
    <mergeCell ref="E132:E133"/>
    <mergeCell ref="E134:E135"/>
    <mergeCell ref="E136:E137"/>
    <mergeCell ref="E119:E120"/>
    <mergeCell ref="E121:E122"/>
    <mergeCell ref="E123:E124"/>
    <mergeCell ref="E126:E127"/>
    <mergeCell ref="E128:E129"/>
  </mergeCells>
  <phoneticPr fontId="5" type="noConversion"/>
  <conditionalFormatting sqref="J2:J1048576">
    <cfRule type="cellIs" dxfId="12" priority="1" operator="greaterThan">
      <formula>20</formula>
    </cfRule>
  </conditionalFormatting>
  <conditionalFormatting sqref="K6:K44">
    <cfRule type="cellIs" dxfId="10" priority="95" operator="lessThan">
      <formula>5</formula>
    </cfRule>
    <cfRule type="cellIs" dxfId="9" priority="96" operator="greaterThan">
      <formula>200</formula>
    </cfRule>
  </conditionalFormatting>
  <conditionalFormatting sqref="K54:K92">
    <cfRule type="cellIs" dxfId="7" priority="46" operator="lessThan">
      <formula>5</formula>
    </cfRule>
    <cfRule type="cellIs" dxfId="6" priority="47" operator="greaterThan">
      <formula>200</formula>
    </cfRule>
  </conditionalFormatting>
  <conditionalFormatting sqref="K96:K97 K142:K1048576">
    <cfRule type="cellIs" dxfId="5" priority="2626" operator="lessThan">
      <formula>5</formula>
    </cfRule>
    <cfRule type="cellIs" dxfId="4" priority="2627" operator="greaterThan">
      <formula>200</formula>
    </cfRule>
  </conditionalFormatting>
  <conditionalFormatting sqref="K100:K138">
    <cfRule type="cellIs" dxfId="3" priority="3" operator="lessThan">
      <formula>5</formula>
    </cfRule>
    <cfRule type="cellIs" dxfId="2" priority="4" operator="greaterThan">
      <formula>200</formula>
    </cfRule>
  </conditionalFormatting>
  <conditionalFormatting sqref="M2:M1048576">
    <cfRule type="containsText" dxfId="1" priority="869" operator="containsText" text="BQL">
      <formula>NOT(ISERROR(SEARCH("BQL",M2)))</formula>
    </cfRule>
  </conditionalFormatting>
  <conditionalFormatting sqref="M2:N1048576">
    <cfRule type="containsText" dxfId="0" priority="870" operator="containsText" text="AQL">
      <formula>NOT(ISERROR(SEARCH("AQL",M2)))</formula>
    </cfRule>
  </conditionalFormatting>
  <pageMargins left="0.7" right="0.7" top="0.75" bottom="0.75" header="0.3" footer="0.3"/>
  <pageSetup paperSize="9" scale="7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" operator="containsText" id="{FA21773C-5CAB-450F-AE42-11B4C1242BFA}">
            <xm:f>NOT(ISERROR(SEARCH("-",K2)))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K2:K47</xm:sqref>
        </x14:conditionalFormatting>
        <x14:conditionalFormatting xmlns:xm="http://schemas.microsoft.com/office/excel/2006/main">
          <x14:cfRule type="containsText" priority="2" operator="containsText" id="{CC89E578-56E8-4489-9FE7-6B4B99728D1F}">
            <xm:f>NOT(ISERROR(SEARCH("-",K50)))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K50:K1048576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16주차</vt:lpstr>
      <vt:lpstr>24주차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</dc:creator>
  <cp:lastModifiedBy>소진 이</cp:lastModifiedBy>
  <dcterms:created xsi:type="dcterms:W3CDTF">2024-04-24T06:55:24Z</dcterms:created>
  <dcterms:modified xsi:type="dcterms:W3CDTF">2024-08-30T02:19:58Z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