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 tabRatio="848"/>
  </bookViews>
  <sheets>
    <sheet name="GASOIL" sheetId="17" r:id="rId1"/>
    <sheet name=" GASOIL 50" sheetId="24" r:id="rId2"/>
    <sheet name="ESSENCE" sheetId="25" r:id="rId3"/>
    <sheet name="Zied askri" sheetId="27" r:id="rId4"/>
  </sheets>
  <definedNames>
    <definedName name="_xlnm.Print_Area" localSheetId="1">' GASOIL 50'!$A$1:$AL$39</definedName>
    <definedName name="_xlnm.Print_Area" localSheetId="2">ESSENCE!$A$1:$P$47</definedName>
    <definedName name="_xlnm.Print_Area" localSheetId="0">GASOIL!$A$1:$AL$48</definedName>
    <definedName name="_xlnm.Print_Area" localSheetId="3">'Zied askri'!$A$1:$P$39</definedName>
  </definedNames>
  <calcPr calcId="124519"/>
</workbook>
</file>

<file path=xl/calcChain.xml><?xml version="1.0" encoding="utf-8"?>
<calcChain xmlns="http://schemas.openxmlformats.org/spreadsheetml/2006/main">
  <c r="AK26" i="24"/>
  <c r="AK25"/>
  <c r="AK18"/>
  <c r="AK15"/>
  <c r="AK48" i="17"/>
  <c r="AH47"/>
  <c r="AH41"/>
  <c r="AK25"/>
  <c r="AK23"/>
  <c r="P34" i="27"/>
  <c r="AH26" i="24"/>
  <c r="AH23"/>
  <c r="AH24"/>
  <c r="AK24" s="1"/>
  <c r="AH25"/>
  <c r="AH15"/>
  <c r="AH16"/>
  <c r="AH17"/>
  <c r="AH18"/>
  <c r="AH19"/>
  <c r="AH20"/>
  <c r="AH21"/>
  <c r="AH22"/>
  <c r="AH13"/>
  <c r="AG31" i="17"/>
  <c r="AH31" s="1"/>
  <c r="AH13"/>
  <c r="AK13" s="1"/>
  <c r="AH14"/>
  <c r="AH15"/>
  <c r="AH17"/>
  <c r="AH19"/>
  <c r="AH20"/>
  <c r="AH21"/>
  <c r="AH22"/>
  <c r="AH23"/>
  <c r="AH24"/>
  <c r="AK24" s="1"/>
  <c r="AH25"/>
  <c r="AH26"/>
  <c r="AH27"/>
  <c r="AH28"/>
  <c r="AH29"/>
  <c r="AH32"/>
  <c r="AH36"/>
  <c r="AK36" s="1"/>
  <c r="AH38"/>
  <c r="AK38" s="1"/>
  <c r="AH39"/>
  <c r="AH44"/>
  <c r="AH45"/>
  <c r="AK45" s="1"/>
  <c r="AH46"/>
  <c r="AH48"/>
  <c r="AH12"/>
  <c r="AG16"/>
  <c r="AH16" s="1"/>
  <c r="AG18"/>
  <c r="AH18" s="1"/>
  <c r="AG30"/>
  <c r="AH30" s="1"/>
  <c r="AG33"/>
  <c r="AH33" s="1"/>
  <c r="AH34"/>
  <c r="AG35"/>
  <c r="AH35" s="1"/>
  <c r="AH37"/>
  <c r="AG40"/>
  <c r="AH40" s="1"/>
  <c r="AG42"/>
  <c r="AH42" s="1"/>
  <c r="N34" i="24"/>
  <c r="K34"/>
  <c r="H34"/>
  <c r="E34"/>
  <c r="AD34" i="17"/>
  <c r="P30" i="25" l="1"/>
  <c r="P28" i="27"/>
  <c r="I14"/>
  <c r="E14"/>
  <c r="E16" i="25"/>
  <c r="I16"/>
  <c r="AK32" i="17" l="1"/>
  <c r="AK21" i="24" l="1"/>
  <c r="AK20"/>
  <c r="AK19"/>
  <c r="AK16"/>
  <c r="N47" i="17"/>
  <c r="K47"/>
  <c r="H47"/>
  <c r="E47"/>
  <c r="AK39"/>
  <c r="AK20"/>
  <c r="AK19"/>
  <c r="AK14"/>
  <c r="P36" i="25" l="1"/>
  <c r="AD20" i="24"/>
  <c r="AD20" i="17"/>
  <c r="AK22"/>
  <c r="AK15"/>
  <c r="AK28"/>
  <c r="AK12"/>
  <c r="AK13" i="24"/>
  <c r="AD28" l="1"/>
  <c r="AK21" i="17" l="1"/>
</calcChain>
</file>

<file path=xl/sharedStrings.xml><?xml version="1.0" encoding="utf-8"?>
<sst xmlns="http://schemas.openxmlformats.org/spreadsheetml/2006/main" count="398" uniqueCount="185">
  <si>
    <t>Numéro carte</t>
  </si>
  <si>
    <t>'7420489380103707'</t>
  </si>
  <si>
    <t>'7420489380103806'</t>
  </si>
  <si>
    <t>'7420489380104101'</t>
  </si>
  <si>
    <t>'7420489380104408'</t>
  </si>
  <si>
    <t>'7420489380104200'</t>
  </si>
  <si>
    <t>'7420489380103905'</t>
  </si>
  <si>
    <t>'7420489380104002'</t>
  </si>
  <si>
    <t>'7420489380104309'</t>
  </si>
  <si>
    <t>'7420489380106304'</t>
  </si>
  <si>
    <t>'7420489380106403'</t>
  </si>
  <si>
    <t>'7420489380106601'</t>
  </si>
  <si>
    <t>'7420489380106700'</t>
  </si>
  <si>
    <t>'7420489380106809'</t>
  </si>
  <si>
    <t>'7420489380106908'</t>
  </si>
  <si>
    <t>Mars</t>
  </si>
  <si>
    <t>7420489380100109</t>
  </si>
  <si>
    <t>7420489380102303</t>
  </si>
  <si>
    <t>7420489380102204</t>
  </si>
  <si>
    <t>7420489380102105</t>
  </si>
  <si>
    <t>7420489380102006</t>
  </si>
  <si>
    <t>7420489380101909</t>
  </si>
  <si>
    <t>7420489380101800</t>
  </si>
  <si>
    <t>7420489380101701</t>
  </si>
  <si>
    <t>7420489380101602</t>
  </si>
  <si>
    <t>7420489380101404</t>
  </si>
  <si>
    <t>7420489380101305</t>
  </si>
  <si>
    <t>7420489380101206</t>
  </si>
  <si>
    <t>7420489380101107</t>
  </si>
  <si>
    <t>7420489380101008</t>
  </si>
  <si>
    <t>7420489380100901</t>
  </si>
  <si>
    <t>7420489380100802</t>
  </si>
  <si>
    <t>7420489380100703</t>
  </si>
  <si>
    <t>7420489380100604</t>
  </si>
  <si>
    <t>7420489380100406</t>
  </si>
  <si>
    <t>7420489380100307</t>
  </si>
  <si>
    <t>7420489380100208</t>
  </si>
  <si>
    <t>7420489380103608</t>
  </si>
  <si>
    <t>7420489380103509</t>
  </si>
  <si>
    <t>7420489380103301</t>
  </si>
  <si>
    <t>7420489380103202</t>
  </si>
  <si>
    <t>7420489380103103</t>
  </si>
  <si>
    <t>7420489380103004</t>
  </si>
  <si>
    <t>7420489380102907</t>
  </si>
  <si>
    <t>7420489380102709</t>
  </si>
  <si>
    <t>7420489380102501</t>
  </si>
  <si>
    <t>7420489380102402</t>
  </si>
  <si>
    <t>7420489380103400</t>
  </si>
  <si>
    <t>7420489380100505</t>
  </si>
  <si>
    <t>7420489380104507</t>
  </si>
  <si>
    <t>7420489380102808</t>
  </si>
  <si>
    <t>7420489380102600</t>
  </si>
  <si>
    <t>Mois</t>
  </si>
  <si>
    <t>Janvier</t>
  </si>
  <si>
    <t>Fevrier</t>
  </si>
  <si>
    <t>Avril</t>
  </si>
  <si>
    <t>Mai</t>
  </si>
  <si>
    <t>Date de la consultation</t>
  </si>
  <si>
    <t>Date de Transfert</t>
  </si>
  <si>
    <t>Recharge Total des cartes à créditer (TND)</t>
  </si>
  <si>
    <t>Compléments total (TND)</t>
  </si>
  <si>
    <t>Consommation totale (TND)</t>
  </si>
  <si>
    <t>7420489380106106'</t>
  </si>
  <si>
    <t>7420489380106205'</t>
  </si>
  <si>
    <t>7420489380106502'</t>
  </si>
  <si>
    <t>7420489380107005'</t>
  </si>
  <si>
    <t>7420489380107104'</t>
  </si>
  <si>
    <t>7420489380107400'</t>
  </si>
  <si>
    <t xml:space="preserve"> Montant global restant des cartes à créditer (TND)</t>
  </si>
  <si>
    <t>Achat (TND)</t>
  </si>
  <si>
    <t>Montant restant consulté (TND)</t>
  </si>
  <si>
    <t>Date d'achat</t>
  </si>
  <si>
    <t>Montant mensuelle global transféré aux cartes à créditer (TND)</t>
  </si>
  <si>
    <t>Montant restant calculé (TND)</t>
  </si>
  <si>
    <t>Matricule</t>
  </si>
  <si>
    <t>=</t>
  </si>
  <si>
    <t>RECHARGE DES CARTES A CREDITER DEBUT  DU MOIS 2021</t>
  </si>
  <si>
    <t>Véhicule</t>
  </si>
  <si>
    <t>Remarques</t>
  </si>
  <si>
    <t>Transfert total jusqu'à présent</t>
  </si>
  <si>
    <t xml:space="preserve">Achat Total 2021 (DT)   </t>
  </si>
  <si>
    <t xml:space="preserve">Bilan </t>
  </si>
  <si>
    <t>Consommation en %</t>
  </si>
  <si>
    <t>-</t>
  </si>
  <si>
    <t>Consommation entre deux achat (L)</t>
  </si>
  <si>
    <t>Bilan</t>
  </si>
  <si>
    <t>Juin</t>
  </si>
  <si>
    <t>Juillet</t>
  </si>
  <si>
    <t>Aout</t>
  </si>
  <si>
    <t>Septembre</t>
  </si>
  <si>
    <t>7420489380107609</t>
  </si>
  <si>
    <t>Octobre</t>
  </si>
  <si>
    <t>Novembre</t>
  </si>
  <si>
    <t>Décembre</t>
  </si>
  <si>
    <t xml:space="preserve">Achat Total 2022 (DT)   </t>
  </si>
  <si>
    <t>Decembre 2021</t>
  </si>
  <si>
    <t xml:space="preserve">Transfert total jusqu'à présent
=
</t>
  </si>
  <si>
    <t>Transfert total jusqu'à présent
=
2304,000</t>
  </si>
  <si>
    <t>7420489380107700'</t>
  </si>
  <si>
    <t xml:space="preserve">7420489380107203      سيارة مسندة  </t>
  </si>
  <si>
    <t>Quantité en litres</t>
  </si>
  <si>
    <t xml:space="preserve">Montant </t>
  </si>
  <si>
    <t>11-156 827</t>
  </si>
  <si>
    <t>Recharge Total des cartes à créditer (L)</t>
  </si>
  <si>
    <t xml:space="preserve">7440489380105906      سيارة مسندة  </t>
  </si>
  <si>
    <t>Compléments total (L))</t>
  </si>
  <si>
    <t xml:space="preserve"> Montant global restant des cartes à créditer (L)</t>
  </si>
  <si>
    <t>Consommation totale (L)</t>
  </si>
  <si>
    <t>Achat ((L))</t>
  </si>
  <si>
    <t>Montant mensuelle global transféré aux cartes à créditer (L)</t>
  </si>
  <si>
    <t>Montant restant calculé (L)</t>
  </si>
  <si>
    <t>SUIVIE CARTE MERE 2022
 Carte virtuel gasoil 50 2022 CVFONCTIONGSS N° :  1140489380107504</t>
  </si>
  <si>
    <t>Faux kilométrage</t>
  </si>
  <si>
    <t>7420489380108102'</t>
  </si>
  <si>
    <t>7420489380108201'</t>
  </si>
  <si>
    <t>7420489380108300'</t>
  </si>
  <si>
    <t>Multifonction</t>
  </si>
  <si>
    <t>7420489380108508'</t>
  </si>
  <si>
    <t xml:space="preserve">Transfert total jusqu'à présent (L)
=
</t>
  </si>
  <si>
    <t>244110</t>
  </si>
  <si>
    <t>245015</t>
  </si>
  <si>
    <t>197300</t>
  </si>
  <si>
    <t>200750</t>
  </si>
  <si>
    <t>201429</t>
  </si>
  <si>
    <t>203380</t>
  </si>
  <si>
    <t>218575</t>
  </si>
  <si>
    <t>219180</t>
  </si>
  <si>
    <t>374778</t>
  </si>
  <si>
    <t>375441</t>
  </si>
  <si>
    <t>401580</t>
  </si>
  <si>
    <t>402060</t>
  </si>
  <si>
    <t>433342</t>
  </si>
  <si>
    <t>405951</t>
  </si>
  <si>
    <t>4058856</t>
  </si>
  <si>
    <t>399330</t>
  </si>
  <si>
    <t>519380</t>
  </si>
  <si>
    <t>251911</t>
  </si>
  <si>
    <t>252210</t>
  </si>
  <si>
    <t>consommation excessive</t>
  </si>
  <si>
    <t>316706</t>
  </si>
  <si>
    <t>317994</t>
  </si>
  <si>
    <t>180765</t>
  </si>
  <si>
    <t>182526</t>
  </si>
  <si>
    <t>507634</t>
  </si>
  <si>
    <t>532445</t>
  </si>
  <si>
    <t>534695</t>
  </si>
  <si>
    <t>4593269</t>
  </si>
  <si>
    <t>69291</t>
  </si>
  <si>
    <t>69784</t>
  </si>
  <si>
    <t>Taux de consommation par véhicule en pourcent Décembre 2023 Gasoil</t>
  </si>
  <si>
    <t>Achat Total   
Janvier (DT)</t>
  </si>
  <si>
    <t>Kilométrage premier achat
Janvier</t>
  </si>
  <si>
    <t>Kilométrage dernier achat
Janvier</t>
  </si>
  <si>
    <t>Achat Total Janvier (DT)</t>
  </si>
  <si>
    <t>Kilométrage début Janvier</t>
  </si>
  <si>
    <t>Kilométrage fin Janvier</t>
  </si>
  <si>
    <t>Achat Total 
Janvier (DT)</t>
  </si>
  <si>
    <t>Taux de consommation par véhicule en pourcent Janvier 2023 ESSENCE</t>
  </si>
  <si>
    <t>Decembre 2022</t>
  </si>
  <si>
    <t>Consommation Mensuelle  Essence Agilis 
 Janvier 2023</t>
  </si>
  <si>
    <t>Consommation Mensuelle  Gasoil 50 Agilis 
 Janvier 2023</t>
  </si>
  <si>
    <t>RECHARGE DES CARTES A CREDITER DEBUT  DU MOIS 2023</t>
  </si>
  <si>
    <t>COMPLEMENTS AU COURS  DU MOIS 2023</t>
  </si>
  <si>
    <t>ETAT DES CARTES A CREDITER FIN DU MOIS 2023</t>
  </si>
  <si>
    <t>CONSOMMATION MENSUELLE 2023</t>
  </si>
  <si>
    <t>SUIVIE CARTE MERE 2023
 Carte virtuel gasoil 50 N° :  1120489380104701</t>
  </si>
  <si>
    <t>Taux de consommation par véhicule en pourcent Janvier 2023 Gasoil 50</t>
  </si>
  <si>
    <t>Consommation Mensuelle  Gasoil Agilis 2023
 Janvier 2023</t>
  </si>
  <si>
    <t>SUIVIE CARTE MERE 2023
 Carte virtuel gasoil N° :  1120489380104909</t>
  </si>
  <si>
    <t xml:space="preserve">Achat Total 2023 (DT)   </t>
  </si>
  <si>
    <t>SUIVIE CARTE MERE 2023
 Carte virtuel Essence N° :  1120489380104800</t>
  </si>
  <si>
    <t>70033</t>
  </si>
  <si>
    <t>71760</t>
  </si>
  <si>
    <t>54890</t>
  </si>
  <si>
    <t>59152</t>
  </si>
  <si>
    <t>Faux Kilométrage</t>
  </si>
  <si>
    <t>52894</t>
  </si>
  <si>
    <t>55124</t>
  </si>
  <si>
    <t>7889</t>
  </si>
  <si>
    <t>3595</t>
  </si>
  <si>
    <t>44035</t>
  </si>
  <si>
    <t>45576</t>
  </si>
  <si>
    <t>632</t>
  </si>
  <si>
    <t>Consommation Mensuelle  Gasoil 50 (pour des fins personnels) 
Agilis  Décembre 2023</t>
  </si>
  <si>
    <t xml:space="preserve">Achat Total 2023 (L)   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</si>
</sst>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2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theme="1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color indexed="8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22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Times New Roman"/>
      <family val="2"/>
    </font>
    <font>
      <b/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indexed="8"/>
      <name val="Arial"/>
      <family val="2"/>
    </font>
    <font>
      <sz val="9"/>
      <color theme="1"/>
      <name val="Times New Roman"/>
      <family val="2"/>
    </font>
    <font>
      <sz val="9"/>
      <color theme="1"/>
      <name val="Times New Roman"/>
      <family val="1"/>
      <scheme val="major"/>
    </font>
    <font>
      <b/>
      <sz val="12"/>
      <color indexed="8"/>
      <name val="Times New Roman"/>
      <family val="1"/>
      <scheme val="major"/>
    </font>
    <font>
      <sz val="12"/>
      <color indexed="8"/>
      <name val="Times New Roman"/>
      <family val="1"/>
      <scheme val="major"/>
    </font>
    <font>
      <sz val="18"/>
      <color theme="1"/>
      <name val="Times New Roman"/>
      <family val="1"/>
      <scheme val="major"/>
    </font>
    <font>
      <b/>
      <sz val="10"/>
      <color indexed="8"/>
      <name val="Times New Roman"/>
      <family val="1"/>
      <scheme val="major"/>
    </font>
    <font>
      <sz val="14"/>
      <color indexed="8"/>
      <name val="Times New Roman"/>
      <family val="1"/>
      <scheme val="maj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33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4" fillId="0" borderId="0" xfId="0" applyNumberFormat="1" applyFont="1" applyFill="1" applyBorder="1" applyAlignment="1" applyProtection="1">
      <alignment horizontal="center" vertical="center"/>
    </xf>
    <xf numFmtId="3" fontId="5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6" fillId="0" borderId="7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6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5" fillId="0" borderId="7" xfId="0" applyNumberFormat="1" applyFont="1" applyFill="1" applyBorder="1" applyAlignment="1" applyProtection="1">
      <alignment horizontal="center" vertical="center"/>
    </xf>
    <xf numFmtId="3" fontId="5" fillId="0" borderId="0" xfId="0" applyNumberFormat="1" applyFont="1" applyFill="1" applyBorder="1" applyAlignment="1" applyProtection="1">
      <alignment horizontal="center" vertical="center" wrapText="1"/>
    </xf>
    <xf numFmtId="3" fontId="6" fillId="0" borderId="7" xfId="0" applyNumberFormat="1" applyFont="1" applyFill="1" applyBorder="1" applyAlignment="1" applyProtection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0" fillId="0" borderId="0" xfId="0" applyBorder="1"/>
    <xf numFmtId="0" fontId="6" fillId="0" borderId="0" xfId="0" applyNumberFormat="1" applyFont="1" applyFill="1" applyBorder="1" applyAlignment="1" applyProtection="1">
      <alignment horizontal="center" vertical="center"/>
    </xf>
    <xf numFmtId="3" fontId="6" fillId="0" borderId="0" xfId="0" applyNumberFormat="1" applyFont="1" applyFill="1" applyBorder="1" applyAlignment="1" applyProtection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0" borderId="0" xfId="0" applyFont="1"/>
    <xf numFmtId="3" fontId="9" fillId="0" borderId="7" xfId="0" applyNumberFormat="1" applyFont="1" applyFill="1" applyBorder="1" applyAlignment="1" applyProtection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5" fillId="0" borderId="7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7" fillId="0" borderId="0" xfId="0" applyFont="1"/>
    <xf numFmtId="3" fontId="17" fillId="0" borderId="7" xfId="0" applyNumberFormat="1" applyFont="1" applyBorder="1" applyAlignment="1">
      <alignment horizontal="center" vertical="center"/>
    </xf>
    <xf numFmtId="3" fontId="18" fillId="0" borderId="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3" fontId="17" fillId="0" borderId="0" xfId="0" applyNumberFormat="1" applyFont="1" applyBorder="1" applyAlignment="1">
      <alignment horizontal="center" vertical="center"/>
    </xf>
    <xf numFmtId="49" fontId="20" fillId="0" borderId="0" xfId="1" applyNumberFormat="1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/>
    </xf>
    <xf numFmtId="1" fontId="19" fillId="0" borderId="0" xfId="0" applyNumberFormat="1" applyFont="1" applyFill="1" applyBorder="1" applyAlignment="1" applyProtection="1">
      <alignment horizontal="center" vertical="center"/>
    </xf>
    <xf numFmtId="3" fontId="17" fillId="0" borderId="0" xfId="0" applyNumberFormat="1" applyFont="1" applyFill="1" applyBorder="1" applyAlignment="1">
      <alignment horizontal="center" vertical="center"/>
    </xf>
    <xf numFmtId="49" fontId="20" fillId="0" borderId="0" xfId="1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vertical="center" wrapText="1"/>
    </xf>
    <xf numFmtId="3" fontId="17" fillId="0" borderId="7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0" fillId="0" borderId="8" xfId="0" applyFont="1" applyBorder="1" applyAlignment="1">
      <alignment vertical="center" wrapText="1"/>
    </xf>
    <xf numFmtId="14" fontId="12" fillId="0" borderId="8" xfId="0" applyNumberFormat="1" applyFont="1" applyBorder="1" applyAlignment="1">
      <alignment vertical="center" wrapText="1"/>
    </xf>
    <xf numFmtId="0" fontId="12" fillId="0" borderId="0" xfId="0" applyFont="1"/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3" fontId="22" fillId="0" borderId="4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3" fontId="22" fillId="0" borderId="0" xfId="0" applyNumberFormat="1" applyFont="1" applyFill="1" applyBorder="1" applyAlignment="1" applyProtection="1">
      <alignment horizontal="center" vertical="center" wrapText="1"/>
    </xf>
    <xf numFmtId="14" fontId="23" fillId="0" borderId="1" xfId="0" applyNumberFormat="1" applyFont="1" applyFill="1" applyBorder="1" applyAlignment="1" applyProtection="1">
      <alignment horizontal="center" vertical="center"/>
    </xf>
    <xf numFmtId="14" fontId="23" fillId="0" borderId="7" xfId="0" applyNumberFormat="1" applyFont="1" applyFill="1" applyBorder="1" applyAlignment="1" applyProtection="1">
      <alignment horizontal="center" vertical="center"/>
    </xf>
    <xf numFmtId="14" fontId="23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wrapText="1"/>
    </xf>
    <xf numFmtId="3" fontId="22" fillId="0" borderId="2" xfId="0" applyNumberFormat="1" applyFont="1" applyFill="1" applyBorder="1" applyAlignment="1" applyProtection="1">
      <alignment horizontal="center" vertical="center" wrapText="1"/>
    </xf>
    <xf numFmtId="0" fontId="22" fillId="0" borderId="7" xfId="0" applyNumberFormat="1" applyFont="1" applyFill="1" applyBorder="1" applyAlignment="1" applyProtection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3" fontId="23" fillId="0" borderId="7" xfId="0" applyNumberFormat="1" applyFont="1" applyFill="1" applyBorder="1" applyAlignment="1" applyProtection="1">
      <alignment horizontal="center" vertical="center"/>
    </xf>
    <xf numFmtId="3" fontId="23" fillId="0" borderId="0" xfId="0" applyNumberFormat="1" applyFont="1" applyFill="1" applyBorder="1" applyAlignment="1" applyProtection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/>
    <xf numFmtId="3" fontId="1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wrapText="1"/>
    </xf>
    <xf numFmtId="0" fontId="10" fillId="0" borderId="8" xfId="0" applyFont="1" applyBorder="1" applyAlignment="1">
      <alignment horizontal="center" vertical="center" wrapText="1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3" fontId="25" fillId="0" borderId="4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4" fontId="9" fillId="0" borderId="1" xfId="0" applyNumberFormat="1" applyFont="1" applyFill="1" applyBorder="1" applyAlignment="1" applyProtection="1">
      <alignment horizontal="center" vertical="center"/>
    </xf>
    <xf numFmtId="14" fontId="9" fillId="0" borderId="7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wrapText="1"/>
    </xf>
    <xf numFmtId="0" fontId="25" fillId="0" borderId="7" xfId="0" applyNumberFormat="1" applyFont="1" applyFill="1" applyBorder="1" applyAlignment="1" applyProtection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</xf>
    <xf numFmtId="1" fontId="9" fillId="0" borderId="7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49" fontId="8" fillId="0" borderId="7" xfId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8" fillId="0" borderId="8" xfId="1" applyNumberFormat="1" applyFont="1" applyFill="1" applyBorder="1" applyAlignment="1">
      <alignment horizontal="center" vertical="center"/>
    </xf>
    <xf numFmtId="3" fontId="7" fillId="0" borderId="8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 applyProtection="1">
      <alignment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49" fontId="8" fillId="0" borderId="7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3" fontId="18" fillId="0" borderId="7" xfId="0" applyNumberFormat="1" applyFont="1" applyFill="1" applyBorder="1" applyAlignment="1">
      <alignment horizontal="center" vertical="center"/>
    </xf>
    <xf numFmtId="49" fontId="20" fillId="0" borderId="7" xfId="1" applyNumberFormat="1" applyFont="1" applyFill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17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0" borderId="8" xfId="0" applyNumberFormat="1" applyFont="1" applyFill="1" applyBorder="1" applyAlignment="1" applyProtection="1">
      <alignment horizontal="center" vertical="center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0" fillId="0" borderId="7" xfId="0" applyNumberFormat="1" applyFill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center" vertical="center"/>
    </xf>
    <xf numFmtId="0" fontId="0" fillId="0" borderId="7" xfId="0" applyBorder="1"/>
    <xf numFmtId="3" fontId="12" fillId="0" borderId="8" xfId="0" applyNumberFormat="1" applyFont="1" applyBorder="1" applyAlignment="1">
      <alignment horizontal="center" vertical="center" wrapText="1"/>
    </xf>
    <xf numFmtId="3" fontId="12" fillId="0" borderId="7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vertical="center"/>
    </xf>
    <xf numFmtId="3" fontId="12" fillId="0" borderId="8" xfId="0" applyNumberFormat="1" applyFont="1" applyBorder="1" applyAlignment="1">
      <alignment horizontal="center" vertical="center" wrapText="1"/>
    </xf>
    <xf numFmtId="0" fontId="5" fillId="0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9" fillId="0" borderId="7" xfId="0" applyNumberFormat="1" applyFont="1" applyFill="1" applyBorder="1" applyAlignment="1" applyProtection="1">
      <alignment horizontal="center" vertical="center"/>
    </xf>
    <xf numFmtId="14" fontId="6" fillId="0" borderId="7" xfId="0" applyNumberFormat="1" applyFont="1" applyFill="1" applyBorder="1" applyAlignment="1" applyProtection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2" borderId="7" xfId="0" applyNumberFormat="1" applyFont="1" applyFill="1" applyBorder="1" applyAlignment="1" applyProtection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0" xfId="0" applyNumberFormat="1" applyBorder="1"/>
    <xf numFmtId="1" fontId="0" fillId="0" borderId="7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4" fontId="12" fillId="0" borderId="8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17" fillId="0" borderId="8" xfId="0" applyNumberFormat="1" applyFont="1" applyFill="1" applyBorder="1" applyAlignment="1">
      <alignment horizontal="center" vertical="center"/>
    </xf>
    <xf numFmtId="3" fontId="17" fillId="0" borderId="8" xfId="0" applyNumberFormat="1" applyFont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9" fontId="8" fillId="2" borderId="7" xfId="1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3" fontId="17" fillId="2" borderId="7" xfId="0" applyNumberFormat="1" applyFont="1" applyFill="1" applyBorder="1" applyAlignment="1">
      <alignment horizontal="center" vertical="center"/>
    </xf>
    <xf numFmtId="3" fontId="18" fillId="2" borderId="7" xfId="0" applyNumberFormat="1" applyFont="1" applyFill="1" applyBorder="1" applyAlignment="1">
      <alignment horizontal="center" vertical="center"/>
    </xf>
    <xf numFmtId="49" fontId="20" fillId="0" borderId="7" xfId="1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1" fontId="9" fillId="2" borderId="7" xfId="0" applyNumberFormat="1" applyFont="1" applyFill="1" applyBorder="1" applyAlignment="1" applyProtection="1">
      <alignment horizontal="center" vertical="center"/>
    </xf>
    <xf numFmtId="3" fontId="17" fillId="0" borderId="7" xfId="0" applyNumberFormat="1" applyFont="1" applyFill="1" applyBorder="1" applyAlignment="1">
      <alignment horizontal="center" vertical="center" wrapText="1"/>
    </xf>
    <xf numFmtId="49" fontId="20" fillId="2" borderId="7" xfId="1" applyNumberFormat="1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 applyProtection="1">
      <alignment horizontal="center" vertical="center" wrapText="1"/>
    </xf>
    <xf numFmtId="3" fontId="27" fillId="0" borderId="0" xfId="0" applyNumberFormat="1" applyFont="1" applyBorder="1" applyAlignment="1">
      <alignment horizontal="left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3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3" fontId="0" fillId="0" borderId="8" xfId="0" applyNumberFormat="1" applyFont="1" applyBorder="1" applyAlignment="1">
      <alignment horizontal="center" vertical="center" wrapText="1"/>
    </xf>
    <xf numFmtId="3" fontId="0" fillId="0" borderId="3" xfId="0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0" xfId="0" applyFont="1" applyFill="1" applyAlignment="1">
      <alignment horizontal="center" wrapText="1"/>
    </xf>
    <xf numFmtId="14" fontId="0" fillId="0" borderId="7" xfId="0" applyNumberForma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3" fontId="0" fillId="0" borderId="8" xfId="0" applyNumberFormat="1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3" fontId="0" fillId="0" borderId="7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6" fillId="0" borderId="0" xfId="0" applyNumberFormat="1" applyFont="1" applyFill="1" applyBorder="1" applyAlignment="1" applyProtection="1">
      <alignment horizontal="left" vertical="center" wrapText="1"/>
    </xf>
    <xf numFmtId="0" fontId="0" fillId="0" borderId="3" xfId="0" applyBorder="1"/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3" fontId="10" fillId="0" borderId="8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 wrapText="1"/>
    </xf>
    <xf numFmtId="0" fontId="0" fillId="0" borderId="8" xfId="0" quotePrefix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14" fontId="10" fillId="0" borderId="7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" fontId="10" fillId="0" borderId="8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AN58"/>
  <sheetViews>
    <sheetView tabSelected="1" view="pageBreakPreview" topLeftCell="A25" zoomScale="90" zoomScaleNormal="80" zoomScaleSheetLayoutView="90" workbookViewId="0">
      <selection activeCell="D17" sqref="D17"/>
    </sheetView>
  </sheetViews>
  <sheetFormatPr baseColWidth="10" defaultRowHeight="14.25"/>
  <cols>
    <col min="1" max="1" width="25.25" customWidth="1"/>
    <col min="2" max="2" width="18.5" customWidth="1"/>
    <col min="3" max="3" width="2.125" customWidth="1"/>
    <col min="4" max="4" width="12.875" customWidth="1"/>
    <col min="5" max="5" width="12.25" style="1" customWidth="1"/>
    <col min="6" max="6" width="2.75" customWidth="1"/>
    <col min="7" max="7" width="13.625" customWidth="1"/>
    <col min="8" max="8" width="13.25" customWidth="1"/>
    <col min="9" max="9" width="3.75" customWidth="1"/>
    <col min="10" max="10" width="14" customWidth="1"/>
    <col min="11" max="11" width="11.5" customWidth="1"/>
    <col min="12" max="12" width="2" style="18" customWidth="1"/>
    <col min="13" max="13" width="14.25" customWidth="1"/>
    <col min="14" max="14" width="13" customWidth="1"/>
    <col min="15" max="15" width="3.375" customWidth="1"/>
    <col min="16" max="16" width="21.875" customWidth="1"/>
    <col min="17" max="17" width="18.75" customWidth="1"/>
    <col min="18" max="18" width="18" customWidth="1"/>
    <col min="19" max="19" width="15" customWidth="1"/>
    <col min="20" max="20" width="14.875" customWidth="1"/>
    <col min="21" max="29" width="14.375" customWidth="1"/>
    <col min="30" max="30" width="17.375" customWidth="1"/>
    <col min="32" max="32" width="17.25" customWidth="1"/>
    <col min="33" max="33" width="13.625" customWidth="1"/>
    <col min="34" max="34" width="16.375" customWidth="1"/>
    <col min="35" max="35" width="15" style="1" customWidth="1"/>
    <col min="36" max="36" width="13.5" style="1" customWidth="1"/>
    <col min="37" max="37" width="14.375" customWidth="1"/>
    <col min="38" max="38" width="24.875" customWidth="1"/>
    <col min="40" max="40" width="23.625" customWidth="1"/>
  </cols>
  <sheetData>
    <row r="1" spans="1:38" ht="27" customHeight="1">
      <c r="A1" s="22"/>
      <c r="B1" s="253" t="s">
        <v>167</v>
      </c>
      <c r="C1" s="253"/>
      <c r="D1" s="253"/>
      <c r="E1" s="253"/>
      <c r="F1" s="253"/>
      <c r="G1" s="253"/>
      <c r="H1" s="253"/>
      <c r="I1" s="253"/>
      <c r="J1" s="253"/>
      <c r="K1" s="22"/>
    </row>
    <row r="2" spans="1:38" ht="27">
      <c r="A2" s="22"/>
      <c r="B2" s="253"/>
      <c r="C2" s="253"/>
      <c r="D2" s="253"/>
      <c r="E2" s="253"/>
      <c r="F2" s="253"/>
      <c r="G2" s="253"/>
      <c r="H2" s="253"/>
      <c r="I2" s="253"/>
      <c r="J2" s="253"/>
      <c r="K2" s="87"/>
      <c r="L2" s="4"/>
    </row>
    <row r="3" spans="1:38">
      <c r="A3" s="22"/>
      <c r="B3" s="22"/>
      <c r="C3" s="22"/>
      <c r="D3" s="22"/>
      <c r="E3" s="88"/>
      <c r="F3" s="22"/>
      <c r="G3" s="22"/>
      <c r="H3" s="22"/>
      <c r="I3" s="22"/>
      <c r="J3" s="22"/>
      <c r="K3" s="22"/>
    </row>
    <row r="4" spans="1:38" ht="42" customHeight="1">
      <c r="A4" s="22"/>
      <c r="B4" s="22"/>
      <c r="C4" s="22"/>
      <c r="D4" s="255" t="s">
        <v>161</v>
      </c>
      <c r="E4" s="255"/>
      <c r="F4" s="22"/>
      <c r="G4" s="255" t="s">
        <v>162</v>
      </c>
      <c r="H4" s="255"/>
      <c r="I4" s="22"/>
      <c r="J4" s="256" t="s">
        <v>163</v>
      </c>
      <c r="K4" s="257"/>
      <c r="L4" s="38"/>
      <c r="M4" s="255" t="s">
        <v>164</v>
      </c>
      <c r="N4" s="255"/>
      <c r="P4" s="258" t="s">
        <v>168</v>
      </c>
      <c r="Q4" s="259"/>
      <c r="R4" s="259"/>
      <c r="S4" s="259"/>
      <c r="T4" s="259"/>
      <c r="U4" s="259"/>
      <c r="V4" s="259"/>
      <c r="W4" s="259"/>
      <c r="X4" s="259"/>
      <c r="Y4" s="259"/>
      <c r="Z4" s="127"/>
      <c r="AA4" s="132"/>
      <c r="AB4" s="137"/>
      <c r="AC4" s="144"/>
    </row>
    <row r="5" spans="1:38" ht="15">
      <c r="A5" s="22"/>
      <c r="B5" s="22"/>
      <c r="C5" s="22"/>
      <c r="D5" s="89" t="s">
        <v>52</v>
      </c>
      <c r="E5" s="90" t="s">
        <v>53</v>
      </c>
      <c r="F5" s="22"/>
      <c r="G5" s="91" t="s">
        <v>52</v>
      </c>
      <c r="H5" s="90" t="s">
        <v>53</v>
      </c>
      <c r="I5" s="22"/>
      <c r="J5" s="89" t="s">
        <v>52</v>
      </c>
      <c r="K5" s="90" t="s">
        <v>53</v>
      </c>
      <c r="L5" s="13"/>
      <c r="M5" s="91" t="s">
        <v>52</v>
      </c>
      <c r="N5" s="90" t="s">
        <v>53</v>
      </c>
      <c r="P5" s="32" t="s">
        <v>52</v>
      </c>
      <c r="Q5" s="39" t="s">
        <v>158</v>
      </c>
      <c r="R5" s="27" t="s">
        <v>53</v>
      </c>
      <c r="S5" s="27" t="s">
        <v>54</v>
      </c>
      <c r="T5" s="27" t="s">
        <v>15</v>
      </c>
      <c r="U5" s="8" t="s">
        <v>55</v>
      </c>
      <c r="V5" s="8" t="s">
        <v>56</v>
      </c>
      <c r="W5" s="8" t="s">
        <v>86</v>
      </c>
      <c r="X5" s="8" t="s">
        <v>87</v>
      </c>
      <c r="Y5" s="8" t="s">
        <v>88</v>
      </c>
      <c r="Z5" s="8" t="s">
        <v>89</v>
      </c>
      <c r="AA5" s="8" t="s">
        <v>91</v>
      </c>
      <c r="AB5" s="8" t="s">
        <v>92</v>
      </c>
      <c r="AC5" s="8" t="s">
        <v>93</v>
      </c>
    </row>
    <row r="6" spans="1:38" ht="33" customHeight="1">
      <c r="A6" s="22"/>
      <c r="B6" s="22"/>
      <c r="C6" s="22"/>
      <c r="D6" s="89" t="s">
        <v>58</v>
      </c>
      <c r="E6" s="171">
        <v>44925</v>
      </c>
      <c r="F6" s="22"/>
      <c r="G6" s="92"/>
      <c r="H6" s="93"/>
      <c r="I6" s="22"/>
      <c r="J6" s="89" t="s">
        <v>57</v>
      </c>
      <c r="K6" s="171">
        <v>44924</v>
      </c>
      <c r="L6" s="10"/>
      <c r="M6" s="92"/>
      <c r="N6" s="94"/>
      <c r="P6" s="9"/>
      <c r="Q6" s="9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F6" s="237" t="s">
        <v>149</v>
      </c>
      <c r="AG6" s="238"/>
      <c r="AH6" s="238"/>
      <c r="AI6" s="238"/>
      <c r="AJ6" s="238"/>
      <c r="AK6" s="238"/>
      <c r="AL6" s="239"/>
    </row>
    <row r="7" spans="1:38" ht="4.5" customHeight="1">
      <c r="A7" s="22"/>
      <c r="B7" s="22"/>
      <c r="C7" s="22"/>
      <c r="D7" s="22"/>
      <c r="E7"/>
      <c r="F7" s="22"/>
      <c r="G7" s="22"/>
      <c r="H7" s="22"/>
      <c r="I7" s="22"/>
      <c r="J7" s="95"/>
      <c r="K7" s="167"/>
      <c r="L7" s="13"/>
      <c r="M7" s="22"/>
      <c r="N7" s="22"/>
      <c r="AF7" s="22"/>
      <c r="AG7" s="22"/>
      <c r="AH7" s="22"/>
      <c r="AI7" s="88"/>
      <c r="AJ7" s="88"/>
      <c r="AK7" s="22"/>
      <c r="AL7" s="22"/>
    </row>
    <row r="8" spans="1:38" ht="15">
      <c r="A8" s="96" t="s">
        <v>0</v>
      </c>
      <c r="B8" s="96" t="s">
        <v>77</v>
      </c>
      <c r="C8" s="22"/>
      <c r="D8" s="22"/>
      <c r="E8"/>
      <c r="F8" s="22"/>
      <c r="G8" s="22"/>
      <c r="H8" s="22"/>
      <c r="I8" s="22"/>
      <c r="J8" s="22"/>
      <c r="K8" s="168"/>
      <c r="L8" s="13"/>
      <c r="M8" s="22"/>
      <c r="N8" s="22"/>
      <c r="O8" s="13"/>
      <c r="AF8" s="22"/>
      <c r="AG8" s="22"/>
      <c r="AH8" s="22"/>
      <c r="AI8" s="88"/>
      <c r="AJ8" s="88"/>
      <c r="AK8" s="22"/>
      <c r="AL8" s="22"/>
    </row>
    <row r="9" spans="1:38" ht="14.25" customHeight="1">
      <c r="A9" s="97" t="s">
        <v>27</v>
      </c>
      <c r="B9" s="98">
        <v>11140304</v>
      </c>
      <c r="C9" s="22"/>
      <c r="D9" s="22"/>
      <c r="E9" s="205">
        <v>238000</v>
      </c>
      <c r="F9" s="22"/>
      <c r="G9" s="22"/>
      <c r="H9" s="14"/>
      <c r="I9" s="22"/>
      <c r="J9" s="22"/>
      <c r="K9" s="203"/>
      <c r="L9" s="20"/>
      <c r="M9" s="22"/>
      <c r="N9" s="23"/>
      <c r="O9" s="26"/>
      <c r="P9" s="228" t="s">
        <v>70</v>
      </c>
      <c r="Q9" s="220">
        <v>57979230</v>
      </c>
      <c r="R9" s="230"/>
      <c r="S9" s="230"/>
      <c r="T9" s="230"/>
      <c r="U9" s="230"/>
      <c r="V9" s="230"/>
      <c r="W9" s="230"/>
      <c r="X9" s="230"/>
      <c r="Y9" s="220"/>
      <c r="Z9" s="220"/>
      <c r="AA9" s="220"/>
      <c r="AB9" s="230"/>
      <c r="AC9" s="220"/>
      <c r="AD9" s="16"/>
      <c r="AF9" s="22"/>
      <c r="AG9" s="22"/>
      <c r="AH9" s="22"/>
      <c r="AI9" s="88"/>
      <c r="AJ9" s="88"/>
      <c r="AK9" s="22"/>
      <c r="AL9" s="22"/>
    </row>
    <row r="10" spans="1:38" ht="14.25" customHeight="1">
      <c r="A10" s="97" t="s">
        <v>35</v>
      </c>
      <c r="B10" s="98">
        <v>11134088</v>
      </c>
      <c r="C10" s="22"/>
      <c r="D10" s="22"/>
      <c r="E10" s="205">
        <v>238000</v>
      </c>
      <c r="F10" s="22"/>
      <c r="G10" s="22"/>
      <c r="H10" s="14"/>
      <c r="I10" s="22"/>
      <c r="J10" s="22"/>
      <c r="K10" s="203"/>
      <c r="L10" s="20"/>
      <c r="M10" s="22"/>
      <c r="N10" s="23"/>
      <c r="O10" s="26"/>
      <c r="P10" s="228"/>
      <c r="Q10" s="221"/>
      <c r="R10" s="230"/>
      <c r="S10" s="230"/>
      <c r="T10" s="230"/>
      <c r="U10" s="230"/>
      <c r="V10" s="230"/>
      <c r="W10" s="230"/>
      <c r="X10" s="230"/>
      <c r="Y10" s="221"/>
      <c r="Z10" s="221"/>
      <c r="AA10" s="221"/>
      <c r="AB10" s="230"/>
      <c r="AC10" s="221"/>
      <c r="AD10" s="16"/>
      <c r="AF10" s="240" t="s">
        <v>74</v>
      </c>
      <c r="AG10" s="242" t="s">
        <v>150</v>
      </c>
      <c r="AH10" s="242" t="s">
        <v>84</v>
      </c>
      <c r="AI10" s="242" t="s">
        <v>151</v>
      </c>
      <c r="AJ10" s="242" t="s">
        <v>152</v>
      </c>
      <c r="AK10" s="242" t="s">
        <v>82</v>
      </c>
      <c r="AL10" s="242" t="s">
        <v>78</v>
      </c>
    </row>
    <row r="11" spans="1:38" ht="15">
      <c r="A11" s="97" t="s">
        <v>34</v>
      </c>
      <c r="B11" s="98">
        <v>11134129</v>
      </c>
      <c r="C11" s="22"/>
      <c r="D11" s="22"/>
      <c r="E11" s="205">
        <v>238000</v>
      </c>
      <c r="F11" s="22"/>
      <c r="G11" s="22"/>
      <c r="H11" s="14"/>
      <c r="I11" s="22"/>
      <c r="J11" s="22"/>
      <c r="K11" s="203"/>
      <c r="L11" s="20"/>
      <c r="M11" s="22"/>
      <c r="N11" s="23"/>
      <c r="O11" s="26"/>
      <c r="P11" s="228"/>
      <c r="Q11" s="221"/>
      <c r="R11" s="230"/>
      <c r="S11" s="230"/>
      <c r="T11" s="230"/>
      <c r="U11" s="230"/>
      <c r="V11" s="230"/>
      <c r="W11" s="230"/>
      <c r="X11" s="230"/>
      <c r="Y11" s="221"/>
      <c r="Z11" s="221"/>
      <c r="AA11" s="221"/>
      <c r="AB11" s="230"/>
      <c r="AC11" s="221"/>
      <c r="AD11" s="16"/>
      <c r="AF11" s="241"/>
      <c r="AG11" s="243"/>
      <c r="AH11" s="243"/>
      <c r="AI11" s="243"/>
      <c r="AJ11" s="243"/>
      <c r="AK11" s="243"/>
      <c r="AL11" s="243"/>
    </row>
    <row r="12" spans="1:38" ht="18" customHeight="1">
      <c r="A12" s="97" t="s">
        <v>48</v>
      </c>
      <c r="B12" s="98">
        <v>11134495</v>
      </c>
      <c r="C12" s="22"/>
      <c r="D12" s="22"/>
      <c r="E12" s="205">
        <v>198000</v>
      </c>
      <c r="F12" s="22"/>
      <c r="G12" s="22"/>
      <c r="H12" s="14"/>
      <c r="I12" s="22"/>
      <c r="J12" s="22"/>
      <c r="K12" s="203"/>
      <c r="L12" s="20"/>
      <c r="M12" s="22"/>
      <c r="N12" s="23"/>
      <c r="O12" s="26"/>
      <c r="P12" s="228"/>
      <c r="Q12" s="222"/>
      <c r="R12" s="230"/>
      <c r="S12" s="230"/>
      <c r="T12" s="230"/>
      <c r="U12" s="230"/>
      <c r="V12" s="230"/>
      <c r="W12" s="230"/>
      <c r="X12" s="230"/>
      <c r="Y12" s="222"/>
      <c r="Z12" s="222"/>
      <c r="AA12" s="222"/>
      <c r="AB12" s="230"/>
      <c r="AC12" s="222"/>
      <c r="AD12" s="15"/>
      <c r="AF12" s="98">
        <v>11140304</v>
      </c>
      <c r="AG12" s="101">
        <v>160000</v>
      </c>
      <c r="AH12" s="101">
        <f>AG12/1985</f>
        <v>80.604534005037777</v>
      </c>
      <c r="AI12" s="102">
        <v>303747</v>
      </c>
      <c r="AJ12" s="102">
        <v>304420</v>
      </c>
      <c r="AK12" s="110">
        <f t="shared" ref="AK12:AK20" si="0">(100*AH12)/(AJ12-AI12)</f>
        <v>11.976899554983325</v>
      </c>
      <c r="AL12" s="101"/>
    </row>
    <row r="13" spans="1:38" ht="14.25" customHeight="1">
      <c r="A13" s="97" t="s">
        <v>33</v>
      </c>
      <c r="B13" s="98">
        <v>11134831</v>
      </c>
      <c r="C13" s="22"/>
      <c r="D13" s="22"/>
      <c r="E13" s="205">
        <v>0</v>
      </c>
      <c r="F13" s="22"/>
      <c r="G13" s="22"/>
      <c r="H13" s="14"/>
      <c r="I13" s="22"/>
      <c r="J13" s="22"/>
      <c r="K13" s="203"/>
      <c r="L13" s="20"/>
      <c r="M13" s="22"/>
      <c r="N13" s="23"/>
      <c r="O13" s="26"/>
      <c r="P13" s="228" t="s">
        <v>57</v>
      </c>
      <c r="Q13" s="223">
        <v>44924</v>
      </c>
      <c r="R13" s="223"/>
      <c r="S13" s="223"/>
      <c r="T13" s="254"/>
      <c r="U13" s="254"/>
      <c r="V13" s="223"/>
      <c r="W13" s="223"/>
      <c r="X13" s="223"/>
      <c r="Y13" s="223"/>
      <c r="Z13" s="223"/>
      <c r="AA13" s="223"/>
      <c r="AB13" s="223"/>
      <c r="AC13" s="223"/>
      <c r="AF13" s="98">
        <v>11134088</v>
      </c>
      <c r="AG13" s="101">
        <v>90000</v>
      </c>
      <c r="AH13" s="101">
        <f t="shared" ref="AH13:AH48" si="1">AG13/1985</f>
        <v>45.340050377833755</v>
      </c>
      <c r="AI13" s="102">
        <v>341272</v>
      </c>
      <c r="AJ13" s="102">
        <v>3415417</v>
      </c>
      <c r="AK13" s="110">
        <f t="shared" si="0"/>
        <v>1.4748832725142685E-3</v>
      </c>
      <c r="AL13" s="109"/>
    </row>
    <row r="14" spans="1:38" ht="14.25" customHeight="1">
      <c r="A14" s="97" t="s">
        <v>28</v>
      </c>
      <c r="B14" s="98">
        <v>11140303</v>
      </c>
      <c r="C14" s="22"/>
      <c r="D14" s="22"/>
      <c r="E14" s="205">
        <v>238000</v>
      </c>
      <c r="F14" s="22"/>
      <c r="G14" s="22"/>
      <c r="H14" s="14">
        <v>99000</v>
      </c>
      <c r="I14" s="22"/>
      <c r="J14" s="22"/>
      <c r="K14" s="203"/>
      <c r="L14" s="20"/>
      <c r="M14" s="22"/>
      <c r="N14" s="23"/>
      <c r="O14" s="26"/>
      <c r="P14" s="228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F14" s="98">
        <v>11134129</v>
      </c>
      <c r="AG14" s="101">
        <v>120000</v>
      </c>
      <c r="AH14" s="101">
        <f t="shared" si="1"/>
        <v>60.45340050377834</v>
      </c>
      <c r="AI14" s="102">
        <v>440826</v>
      </c>
      <c r="AJ14" s="102">
        <v>441496</v>
      </c>
      <c r="AK14" s="110">
        <f t="shared" si="0"/>
        <v>9.0228955975788558</v>
      </c>
      <c r="AL14" s="109"/>
    </row>
    <row r="15" spans="1:38" ht="14.25" customHeight="1">
      <c r="A15" s="97" t="s">
        <v>24</v>
      </c>
      <c r="B15" s="98">
        <v>11144630</v>
      </c>
      <c r="C15" s="22"/>
      <c r="D15" s="22"/>
      <c r="E15" s="205">
        <v>0</v>
      </c>
      <c r="F15" s="22"/>
      <c r="G15" s="22"/>
      <c r="H15" s="14"/>
      <c r="I15" s="22"/>
      <c r="J15" s="22"/>
      <c r="K15" s="203"/>
      <c r="L15" s="20"/>
      <c r="M15" s="22"/>
      <c r="N15" s="23"/>
      <c r="O15" s="26"/>
      <c r="P15" s="228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F15" s="98">
        <v>11134495</v>
      </c>
      <c r="AG15" s="101">
        <v>70000</v>
      </c>
      <c r="AH15" s="101">
        <f t="shared" si="1"/>
        <v>35.264483627204029</v>
      </c>
      <c r="AI15" s="102">
        <v>379967</v>
      </c>
      <c r="AJ15" s="102">
        <v>380346</v>
      </c>
      <c r="AK15" s="110">
        <f t="shared" si="0"/>
        <v>9.3046130942490848</v>
      </c>
      <c r="AL15" s="109"/>
    </row>
    <row r="16" spans="1:38" ht="14.25" customHeight="1">
      <c r="A16" s="97" t="s">
        <v>26</v>
      </c>
      <c r="B16" s="98">
        <v>11142226</v>
      </c>
      <c r="C16" s="22"/>
      <c r="D16" s="22"/>
      <c r="E16" s="205">
        <v>198000</v>
      </c>
      <c r="F16" s="22"/>
      <c r="G16" s="22"/>
      <c r="H16" s="14"/>
      <c r="I16" s="22"/>
      <c r="J16" s="22"/>
      <c r="K16" s="203"/>
      <c r="L16" s="20"/>
      <c r="M16" s="22"/>
      <c r="N16" s="23"/>
      <c r="O16" s="26"/>
      <c r="P16" s="228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F16" s="98">
        <v>11134831</v>
      </c>
      <c r="AG16" s="101">
        <f t="shared" ref="AG16:AG42" si="2">N13</f>
        <v>0</v>
      </c>
      <c r="AH16" s="101">
        <f t="shared" si="1"/>
        <v>0</v>
      </c>
      <c r="AI16" s="102" t="s">
        <v>83</v>
      </c>
      <c r="AJ16" s="102" t="s">
        <v>83</v>
      </c>
      <c r="AK16" s="110" t="s">
        <v>83</v>
      </c>
      <c r="AL16" s="109"/>
    </row>
    <row r="17" spans="1:38" ht="14.25" customHeight="1">
      <c r="A17" s="97" t="s">
        <v>21</v>
      </c>
      <c r="B17" s="98">
        <v>11145181</v>
      </c>
      <c r="C17" s="22"/>
      <c r="D17" s="22"/>
      <c r="E17" s="205">
        <v>238000</v>
      </c>
      <c r="F17" s="22"/>
      <c r="G17" s="22"/>
      <c r="H17" s="14"/>
      <c r="I17" s="22"/>
      <c r="J17" s="22"/>
      <c r="K17" s="203"/>
      <c r="L17" s="20"/>
      <c r="M17" s="22"/>
      <c r="N17" s="23"/>
      <c r="O17" s="26"/>
      <c r="P17" s="228" t="s">
        <v>69</v>
      </c>
      <c r="Q17" s="228"/>
      <c r="R17" s="228"/>
      <c r="S17" s="228"/>
      <c r="T17" s="228"/>
      <c r="U17" s="228"/>
      <c r="V17" s="224"/>
      <c r="W17" s="224"/>
      <c r="X17" s="220"/>
      <c r="Y17" s="220"/>
      <c r="Z17" s="224"/>
      <c r="AA17" s="224"/>
      <c r="AB17" s="224"/>
      <c r="AC17" s="224"/>
      <c r="AD17" s="249" t="s">
        <v>169</v>
      </c>
      <c r="AF17" s="183">
        <v>11140303</v>
      </c>
      <c r="AG17" s="184">
        <v>235000</v>
      </c>
      <c r="AH17" s="184">
        <f t="shared" si="1"/>
        <v>118.38790931989925</v>
      </c>
      <c r="AI17" s="214">
        <v>31313467</v>
      </c>
      <c r="AJ17" s="198" t="s">
        <v>83</v>
      </c>
      <c r="AK17" s="199" t="s">
        <v>83</v>
      </c>
      <c r="AL17" s="184" t="s">
        <v>112</v>
      </c>
    </row>
    <row r="18" spans="1:38" ht="14.25" customHeight="1">
      <c r="A18" s="97" t="s">
        <v>20</v>
      </c>
      <c r="B18" s="98">
        <v>11149475</v>
      </c>
      <c r="C18" s="22"/>
      <c r="D18" s="22"/>
      <c r="E18" s="205">
        <v>397000</v>
      </c>
      <c r="F18" s="22"/>
      <c r="G18" s="22"/>
      <c r="H18" s="14">
        <v>198000</v>
      </c>
      <c r="I18" s="22"/>
      <c r="J18" s="22"/>
      <c r="K18" s="203"/>
      <c r="L18" s="20"/>
      <c r="M18" s="22"/>
      <c r="N18" s="23"/>
      <c r="O18" s="26"/>
      <c r="P18" s="228"/>
      <c r="Q18" s="228"/>
      <c r="R18" s="228"/>
      <c r="S18" s="228"/>
      <c r="T18" s="228"/>
      <c r="U18" s="228"/>
      <c r="V18" s="225"/>
      <c r="W18" s="225"/>
      <c r="X18" s="221"/>
      <c r="Y18" s="221"/>
      <c r="Z18" s="225"/>
      <c r="AA18" s="225"/>
      <c r="AB18" s="225"/>
      <c r="AC18" s="225"/>
      <c r="AD18" s="250"/>
      <c r="AF18" s="98">
        <v>11144630</v>
      </c>
      <c r="AG18" s="101">
        <f t="shared" si="2"/>
        <v>0</v>
      </c>
      <c r="AH18" s="101">
        <f t="shared" si="1"/>
        <v>0</v>
      </c>
      <c r="AI18" s="103" t="s">
        <v>83</v>
      </c>
      <c r="AJ18" s="103" t="s">
        <v>83</v>
      </c>
      <c r="AK18" s="110" t="s">
        <v>83</v>
      </c>
      <c r="AL18" s="101"/>
    </row>
    <row r="19" spans="1:38" ht="14.25" customHeight="1">
      <c r="A19" s="97" t="s">
        <v>17</v>
      </c>
      <c r="B19" s="98">
        <v>11151930</v>
      </c>
      <c r="C19" s="22"/>
      <c r="D19" s="22"/>
      <c r="E19" s="205">
        <v>238000</v>
      </c>
      <c r="F19" s="22"/>
      <c r="G19" s="22"/>
      <c r="H19" s="14">
        <v>257000</v>
      </c>
      <c r="I19" s="22"/>
      <c r="J19" s="22"/>
      <c r="K19" s="203"/>
      <c r="L19" s="20"/>
      <c r="M19" s="22"/>
      <c r="N19" s="23"/>
      <c r="O19" s="26"/>
      <c r="P19" s="228"/>
      <c r="Q19" s="228"/>
      <c r="R19" s="228"/>
      <c r="S19" s="228"/>
      <c r="T19" s="228"/>
      <c r="U19" s="228"/>
      <c r="V19" s="225"/>
      <c r="W19" s="225"/>
      <c r="X19" s="221"/>
      <c r="Y19" s="221"/>
      <c r="Z19" s="225"/>
      <c r="AA19" s="225"/>
      <c r="AB19" s="225"/>
      <c r="AC19" s="225"/>
      <c r="AD19" s="31" t="s">
        <v>75</v>
      </c>
      <c r="AF19" s="98">
        <v>11142226</v>
      </c>
      <c r="AG19" s="101">
        <v>220000</v>
      </c>
      <c r="AH19" s="101">
        <f t="shared" si="1"/>
        <v>110.83123425692695</v>
      </c>
      <c r="AI19" s="103" t="s">
        <v>119</v>
      </c>
      <c r="AJ19" s="103" t="s">
        <v>120</v>
      </c>
      <c r="AK19" s="110">
        <f t="shared" si="0"/>
        <v>12.246545221759883</v>
      </c>
      <c r="AL19" s="109"/>
    </row>
    <row r="20" spans="1:38" ht="14.25" customHeight="1">
      <c r="A20" s="97" t="s">
        <v>18</v>
      </c>
      <c r="B20" s="98">
        <v>11151929</v>
      </c>
      <c r="C20" s="22"/>
      <c r="D20" s="22"/>
      <c r="E20" s="205">
        <v>238000</v>
      </c>
      <c r="F20" s="22"/>
      <c r="G20" s="22"/>
      <c r="H20" s="14"/>
      <c r="I20" s="22"/>
      <c r="J20" s="22"/>
      <c r="K20" s="203"/>
      <c r="L20" s="20"/>
      <c r="M20" s="22"/>
      <c r="N20" s="23"/>
      <c r="O20" s="26"/>
      <c r="P20" s="228"/>
      <c r="Q20" s="228"/>
      <c r="R20" s="228"/>
      <c r="S20" s="228"/>
      <c r="T20" s="228"/>
      <c r="U20" s="228"/>
      <c r="V20" s="225"/>
      <c r="W20" s="225"/>
      <c r="X20" s="221"/>
      <c r="Y20" s="221"/>
      <c r="Z20" s="225"/>
      <c r="AA20" s="225"/>
      <c r="AB20" s="225"/>
      <c r="AC20" s="225"/>
      <c r="AD20" s="33">
        <f>SUM(Q17:AC21)</f>
        <v>0</v>
      </c>
      <c r="AF20" s="98">
        <v>11145181</v>
      </c>
      <c r="AG20" s="101">
        <v>138000</v>
      </c>
      <c r="AH20" s="101">
        <f t="shared" si="1"/>
        <v>69.521410579345087</v>
      </c>
      <c r="AI20" s="102">
        <v>234203</v>
      </c>
      <c r="AJ20" s="102">
        <v>234860</v>
      </c>
      <c r="AK20" s="110">
        <f t="shared" si="0"/>
        <v>10.581645445866831</v>
      </c>
      <c r="AL20" s="109"/>
    </row>
    <row r="21" spans="1:38" ht="14.25" customHeight="1">
      <c r="A21" s="97" t="s">
        <v>45</v>
      </c>
      <c r="B21" s="98">
        <v>11113834</v>
      </c>
      <c r="C21" s="22"/>
      <c r="D21" s="22"/>
      <c r="E21" s="205">
        <v>238000</v>
      </c>
      <c r="F21" s="22"/>
      <c r="G21" s="22"/>
      <c r="H21" s="14"/>
      <c r="I21" s="22"/>
      <c r="J21" s="22"/>
      <c r="K21" s="203"/>
      <c r="L21" s="20"/>
      <c r="M21" s="22"/>
      <c r="N21" s="23"/>
      <c r="O21" s="26"/>
      <c r="P21" s="228"/>
      <c r="Q21" s="228"/>
      <c r="R21" s="228"/>
      <c r="S21" s="228"/>
      <c r="T21" s="228"/>
      <c r="U21" s="228"/>
      <c r="V21" s="226"/>
      <c r="W21" s="226"/>
      <c r="X21" s="222"/>
      <c r="Y21" s="222"/>
      <c r="Z21" s="226"/>
      <c r="AA21" s="226"/>
      <c r="AB21" s="226"/>
      <c r="AC21" s="226"/>
      <c r="AD21" s="17"/>
      <c r="AF21" s="98">
        <v>11149475</v>
      </c>
      <c r="AG21" s="101">
        <v>537000</v>
      </c>
      <c r="AH21" s="101">
        <f t="shared" si="1"/>
        <v>270.52896725440809</v>
      </c>
      <c r="AI21" s="103" t="s">
        <v>121</v>
      </c>
      <c r="AJ21" s="103" t="s">
        <v>122</v>
      </c>
      <c r="AK21" s="24">
        <f t="shared" ref="AK21:AK28" si="3">(100*AH21)/(AJ21-AI21)</f>
        <v>7.841419340707481</v>
      </c>
      <c r="AL21" s="101"/>
    </row>
    <row r="22" spans="1:38" ht="14.25" customHeight="1">
      <c r="A22" s="97" t="s">
        <v>51</v>
      </c>
      <c r="B22" s="98">
        <v>11128720</v>
      </c>
      <c r="C22" s="22"/>
      <c r="D22" s="22"/>
      <c r="E22" s="205">
        <v>99000</v>
      </c>
      <c r="F22" s="22"/>
      <c r="G22" s="22"/>
      <c r="H22" s="14"/>
      <c r="I22" s="22"/>
      <c r="J22" s="22"/>
      <c r="K22" s="203"/>
      <c r="L22" s="20"/>
      <c r="M22" s="22"/>
      <c r="N22" s="23"/>
      <c r="O22" s="26"/>
      <c r="P22" s="228" t="s">
        <v>71</v>
      </c>
      <c r="Q22" s="228"/>
      <c r="R22" s="228"/>
      <c r="S22" s="228"/>
      <c r="T22" s="228"/>
      <c r="U22" s="228"/>
      <c r="V22" s="227"/>
      <c r="W22" s="227"/>
      <c r="X22" s="251"/>
      <c r="Y22" s="251"/>
      <c r="Z22" s="227"/>
      <c r="AA22" s="227"/>
      <c r="AB22" s="227"/>
      <c r="AC22" s="234"/>
      <c r="AF22" s="98">
        <v>11151930</v>
      </c>
      <c r="AG22" s="101">
        <v>387000</v>
      </c>
      <c r="AH22" s="101">
        <f t="shared" si="1"/>
        <v>194.96221662468514</v>
      </c>
      <c r="AI22" s="103" t="s">
        <v>123</v>
      </c>
      <c r="AJ22" s="103" t="s">
        <v>124</v>
      </c>
      <c r="AK22" s="24">
        <f t="shared" si="3"/>
        <v>9.9929378075184587</v>
      </c>
      <c r="AL22" s="101"/>
    </row>
    <row r="23" spans="1:38" ht="14.25" customHeight="1">
      <c r="A23" s="97" t="s">
        <v>42</v>
      </c>
      <c r="B23" s="98">
        <v>11121504</v>
      </c>
      <c r="C23" s="22"/>
      <c r="D23" s="22"/>
      <c r="E23" s="205">
        <v>99000</v>
      </c>
      <c r="F23" s="22"/>
      <c r="G23" s="22"/>
      <c r="H23" s="14"/>
      <c r="I23" s="22"/>
      <c r="J23" s="22"/>
      <c r="K23" s="203"/>
      <c r="L23" s="20"/>
      <c r="M23" s="22"/>
      <c r="N23" s="23"/>
      <c r="O23" s="26"/>
      <c r="P23" s="228"/>
      <c r="Q23" s="228"/>
      <c r="R23" s="228"/>
      <c r="S23" s="228"/>
      <c r="T23" s="228"/>
      <c r="U23" s="228"/>
      <c r="V23" s="228"/>
      <c r="W23" s="228"/>
      <c r="X23" s="245"/>
      <c r="Y23" s="245"/>
      <c r="Z23" s="228"/>
      <c r="AA23" s="228"/>
      <c r="AB23" s="228"/>
      <c r="AC23" s="235"/>
      <c r="AF23" s="98">
        <v>11151929</v>
      </c>
      <c r="AG23" s="101">
        <v>160000</v>
      </c>
      <c r="AH23" s="101">
        <f t="shared" si="1"/>
        <v>80.604534005037777</v>
      </c>
      <c r="AI23" s="103" t="s">
        <v>125</v>
      </c>
      <c r="AJ23" s="103" t="s">
        <v>126</v>
      </c>
      <c r="AK23" s="24">
        <f t="shared" si="3"/>
        <v>13.323063471907071</v>
      </c>
      <c r="AL23" s="101"/>
    </row>
    <row r="24" spans="1:38" ht="14.25" customHeight="1">
      <c r="A24" s="97" t="s">
        <v>41</v>
      </c>
      <c r="B24" s="98">
        <v>11130171</v>
      </c>
      <c r="C24" s="22"/>
      <c r="D24" s="22"/>
      <c r="E24" s="205">
        <v>238000</v>
      </c>
      <c r="F24" s="22"/>
      <c r="G24" s="22"/>
      <c r="H24" s="14"/>
      <c r="I24" s="22"/>
      <c r="J24" s="22"/>
      <c r="K24" s="203"/>
      <c r="L24" s="20"/>
      <c r="M24" s="22"/>
      <c r="N24" s="23"/>
      <c r="O24" s="26"/>
      <c r="P24" s="228"/>
      <c r="Q24" s="228"/>
      <c r="R24" s="228"/>
      <c r="S24" s="228"/>
      <c r="T24" s="228"/>
      <c r="U24" s="228"/>
      <c r="V24" s="228"/>
      <c r="W24" s="228"/>
      <c r="X24" s="245"/>
      <c r="Y24" s="245"/>
      <c r="Z24" s="228"/>
      <c r="AA24" s="228"/>
      <c r="AB24" s="228"/>
      <c r="AC24" s="235"/>
      <c r="AF24" s="98">
        <v>11113834</v>
      </c>
      <c r="AG24" s="101">
        <v>172000</v>
      </c>
      <c r="AH24" s="101">
        <f t="shared" si="1"/>
        <v>86.649874055415623</v>
      </c>
      <c r="AI24" s="111" t="s">
        <v>127</v>
      </c>
      <c r="AJ24" s="111" t="s">
        <v>128</v>
      </c>
      <c r="AK24" s="24">
        <f t="shared" si="3"/>
        <v>13.069362602626791</v>
      </c>
      <c r="AL24" s="109"/>
    </row>
    <row r="25" spans="1:38" ht="14.25" customHeight="1">
      <c r="A25" s="97" t="s">
        <v>40</v>
      </c>
      <c r="B25" s="98">
        <v>11130172</v>
      </c>
      <c r="C25" s="22"/>
      <c r="D25" s="22"/>
      <c r="E25" s="205">
        <v>238000</v>
      </c>
      <c r="F25" s="22"/>
      <c r="G25" s="22"/>
      <c r="H25" s="14"/>
      <c r="I25" s="22"/>
      <c r="J25" s="22"/>
      <c r="K25" s="203"/>
      <c r="L25" s="20"/>
      <c r="M25" s="22"/>
      <c r="N25" s="23"/>
      <c r="O25" s="26"/>
      <c r="P25" s="228"/>
      <c r="Q25" s="228"/>
      <c r="R25" s="228"/>
      <c r="S25" s="228"/>
      <c r="T25" s="228"/>
      <c r="U25" s="228"/>
      <c r="V25" s="228"/>
      <c r="W25" s="228"/>
      <c r="X25" s="245"/>
      <c r="Y25" s="245"/>
      <c r="Z25" s="228"/>
      <c r="AA25" s="228"/>
      <c r="AB25" s="228"/>
      <c r="AC25" s="236"/>
      <c r="AF25" s="98">
        <v>11128720</v>
      </c>
      <c r="AG25" s="101">
        <v>85000</v>
      </c>
      <c r="AH25" s="101">
        <f t="shared" si="1"/>
        <v>42.821158690176325</v>
      </c>
      <c r="AI25" s="103" t="s">
        <v>129</v>
      </c>
      <c r="AJ25" s="103" t="s">
        <v>130</v>
      </c>
      <c r="AK25" s="24">
        <f t="shared" si="3"/>
        <v>8.9210747271200681</v>
      </c>
      <c r="AL25" s="101"/>
    </row>
    <row r="26" spans="1:38" ht="14.25" customHeight="1">
      <c r="A26" s="97" t="s">
        <v>49</v>
      </c>
      <c r="B26" s="98">
        <v>11132919</v>
      </c>
      <c r="C26" s="22"/>
      <c r="D26" s="22"/>
      <c r="E26" s="205">
        <v>238000</v>
      </c>
      <c r="F26" s="22"/>
      <c r="G26" s="22"/>
      <c r="H26" s="14"/>
      <c r="I26" s="22"/>
      <c r="J26" s="22"/>
      <c r="K26" s="203"/>
      <c r="L26" s="20"/>
      <c r="M26" s="22"/>
      <c r="N26" s="23"/>
      <c r="O26" s="26"/>
      <c r="P26" s="228" t="s">
        <v>72</v>
      </c>
      <c r="Q26" s="230"/>
      <c r="R26" s="220"/>
      <c r="S26" s="220"/>
      <c r="T26" s="220"/>
      <c r="U26" s="220"/>
      <c r="V26" s="220"/>
      <c r="W26" s="220"/>
      <c r="X26" s="220"/>
      <c r="Y26" s="230"/>
      <c r="Z26" s="220"/>
      <c r="AA26" s="220"/>
      <c r="AB26" s="220"/>
      <c r="AC26" s="220"/>
      <c r="AD26" s="249" t="s">
        <v>79</v>
      </c>
      <c r="AF26" s="108">
        <v>11121504</v>
      </c>
      <c r="AG26" s="101">
        <v>70000</v>
      </c>
      <c r="AH26" s="101">
        <f t="shared" si="1"/>
        <v>35.264483627204029</v>
      </c>
      <c r="AI26" s="103" t="s">
        <v>131</v>
      </c>
      <c r="AJ26" s="103" t="s">
        <v>83</v>
      </c>
      <c r="AK26" s="24" t="s">
        <v>83</v>
      </c>
      <c r="AL26" s="107"/>
    </row>
    <row r="27" spans="1:38" ht="14.25" customHeight="1">
      <c r="A27" s="97" t="s">
        <v>36</v>
      </c>
      <c r="B27" s="98">
        <v>11123594</v>
      </c>
      <c r="C27" s="22"/>
      <c r="D27" s="22"/>
      <c r="E27" s="145">
        <v>0</v>
      </c>
      <c r="F27" s="22"/>
      <c r="G27" s="22"/>
      <c r="H27" s="14"/>
      <c r="I27" s="22"/>
      <c r="J27" s="22"/>
      <c r="K27" s="203"/>
      <c r="L27" s="20"/>
      <c r="M27" s="22"/>
      <c r="N27" s="23"/>
      <c r="O27" s="26"/>
      <c r="P27" s="228"/>
      <c r="Q27" s="252"/>
      <c r="R27" s="221"/>
      <c r="S27" s="221"/>
      <c r="T27" s="221"/>
      <c r="U27" s="221"/>
      <c r="V27" s="221"/>
      <c r="W27" s="221"/>
      <c r="X27" s="221"/>
      <c r="Y27" s="252"/>
      <c r="Z27" s="221"/>
      <c r="AA27" s="221"/>
      <c r="AB27" s="221"/>
      <c r="AC27" s="221"/>
      <c r="AD27" s="250"/>
      <c r="AF27" s="183">
        <v>11130171</v>
      </c>
      <c r="AG27" s="184">
        <v>160000</v>
      </c>
      <c r="AH27" s="184">
        <f t="shared" si="1"/>
        <v>80.604534005037777</v>
      </c>
      <c r="AI27" s="206" t="s">
        <v>132</v>
      </c>
      <c r="AJ27" s="206" t="s">
        <v>133</v>
      </c>
      <c r="AK27" s="199" t="s">
        <v>83</v>
      </c>
      <c r="AL27" s="184" t="s">
        <v>112</v>
      </c>
    </row>
    <row r="28" spans="1:38" ht="14.25" customHeight="1">
      <c r="A28" s="97" t="s">
        <v>16</v>
      </c>
      <c r="B28" s="98">
        <v>11135977</v>
      </c>
      <c r="C28" s="22"/>
      <c r="D28" s="22"/>
      <c r="E28" s="145">
        <v>0</v>
      </c>
      <c r="F28" s="22"/>
      <c r="G28" s="22"/>
      <c r="H28" s="14"/>
      <c r="I28" s="22"/>
      <c r="J28" s="22"/>
      <c r="K28" s="203"/>
      <c r="L28" s="20"/>
      <c r="M28" s="22"/>
      <c r="N28" s="23"/>
      <c r="O28" s="26"/>
      <c r="P28" s="228"/>
      <c r="Q28" s="252"/>
      <c r="R28" s="221"/>
      <c r="S28" s="221"/>
      <c r="T28" s="221"/>
      <c r="U28" s="221"/>
      <c r="V28" s="221"/>
      <c r="W28" s="221"/>
      <c r="X28" s="221"/>
      <c r="Y28" s="252"/>
      <c r="Z28" s="221"/>
      <c r="AA28" s="221"/>
      <c r="AB28" s="221"/>
      <c r="AC28" s="221"/>
      <c r="AD28" s="250"/>
      <c r="AF28" s="98">
        <v>11130172</v>
      </c>
      <c r="AG28" s="101">
        <v>177000</v>
      </c>
      <c r="AH28" s="101">
        <f t="shared" si="1"/>
        <v>89.168765743073052</v>
      </c>
      <c r="AI28" s="104">
        <v>496450</v>
      </c>
      <c r="AJ28" s="104">
        <v>497500</v>
      </c>
      <c r="AK28" s="24">
        <f t="shared" si="3"/>
        <v>8.4922634041021965</v>
      </c>
      <c r="AL28" s="101"/>
    </row>
    <row r="29" spans="1:38" ht="14.25" customHeight="1">
      <c r="A29" s="97" t="s">
        <v>32</v>
      </c>
      <c r="B29" s="98">
        <v>11135423</v>
      </c>
      <c r="C29" s="22"/>
      <c r="D29" s="22"/>
      <c r="E29" s="145">
        <v>238000</v>
      </c>
      <c r="F29" s="22"/>
      <c r="G29" s="22"/>
      <c r="H29" s="14"/>
      <c r="I29" s="22"/>
      <c r="J29" s="22"/>
      <c r="K29" s="203"/>
      <c r="L29" s="20"/>
      <c r="M29" s="22"/>
      <c r="N29" s="23"/>
      <c r="O29" s="26"/>
      <c r="P29" s="228"/>
      <c r="Q29" s="252"/>
      <c r="R29" s="221"/>
      <c r="S29" s="221"/>
      <c r="T29" s="221"/>
      <c r="U29" s="221"/>
      <c r="V29" s="221"/>
      <c r="W29" s="221"/>
      <c r="X29" s="221"/>
      <c r="Y29" s="252"/>
      <c r="Z29" s="221"/>
      <c r="AA29" s="221"/>
      <c r="AB29" s="221"/>
      <c r="AC29" s="221"/>
      <c r="AD29" s="250"/>
      <c r="AF29" s="98">
        <v>11132919</v>
      </c>
      <c r="AG29" s="101">
        <v>80000</v>
      </c>
      <c r="AH29" s="101">
        <f t="shared" si="1"/>
        <v>40.302267002518889</v>
      </c>
      <c r="AI29" s="103" t="s">
        <v>134</v>
      </c>
      <c r="AJ29" s="103" t="s">
        <v>83</v>
      </c>
      <c r="AK29" s="24" t="s">
        <v>83</v>
      </c>
      <c r="AL29" s="101"/>
    </row>
    <row r="30" spans="1:38" ht="14.25" customHeight="1">
      <c r="A30" s="97" t="s">
        <v>31</v>
      </c>
      <c r="B30" s="98">
        <v>11135424</v>
      </c>
      <c r="C30" s="22"/>
      <c r="D30" s="22"/>
      <c r="E30" s="145">
        <v>0</v>
      </c>
      <c r="F30" s="22"/>
      <c r="G30" s="22"/>
      <c r="H30" s="14"/>
      <c r="I30" s="22"/>
      <c r="J30" s="22"/>
      <c r="K30" s="203"/>
      <c r="L30" s="20"/>
      <c r="M30" s="22"/>
      <c r="N30" s="23"/>
      <c r="O30" s="26"/>
      <c r="P30" s="228"/>
      <c r="Q30" s="252"/>
      <c r="R30" s="221"/>
      <c r="S30" s="221"/>
      <c r="T30" s="221"/>
      <c r="U30" s="221"/>
      <c r="V30" s="221"/>
      <c r="W30" s="221"/>
      <c r="X30" s="221"/>
      <c r="Y30" s="252"/>
      <c r="Z30" s="221"/>
      <c r="AA30" s="221"/>
      <c r="AB30" s="221"/>
      <c r="AC30" s="221"/>
      <c r="AD30" s="250"/>
      <c r="AF30" s="98">
        <v>11123594</v>
      </c>
      <c r="AG30" s="101">
        <f t="shared" si="2"/>
        <v>0</v>
      </c>
      <c r="AH30" s="101">
        <f t="shared" si="1"/>
        <v>0</v>
      </c>
      <c r="AI30" s="109" t="s">
        <v>83</v>
      </c>
      <c r="AJ30" s="109" t="s">
        <v>83</v>
      </c>
      <c r="AK30" s="109" t="s">
        <v>83</v>
      </c>
      <c r="AL30" s="109"/>
    </row>
    <row r="31" spans="1:38" ht="14.25" customHeight="1">
      <c r="A31" s="97" t="s">
        <v>30</v>
      </c>
      <c r="B31" s="98">
        <v>11135948</v>
      </c>
      <c r="C31" s="22"/>
      <c r="D31" s="22"/>
      <c r="E31" s="145">
        <v>0</v>
      </c>
      <c r="F31" s="22"/>
      <c r="G31" s="22"/>
      <c r="H31" s="14"/>
      <c r="I31" s="22"/>
      <c r="J31" s="22"/>
      <c r="K31" s="203"/>
      <c r="L31" s="20"/>
      <c r="M31" s="22"/>
      <c r="N31" s="23"/>
      <c r="O31" s="26"/>
      <c r="P31" s="228"/>
      <c r="Q31" s="252"/>
      <c r="R31" s="221"/>
      <c r="S31" s="221"/>
      <c r="T31" s="221"/>
      <c r="U31" s="221"/>
      <c r="V31" s="221"/>
      <c r="W31" s="221"/>
      <c r="X31" s="221"/>
      <c r="Y31" s="252"/>
      <c r="Z31" s="221"/>
      <c r="AA31" s="221"/>
      <c r="AB31" s="221"/>
      <c r="AC31" s="221"/>
      <c r="AD31" s="250"/>
      <c r="AF31" s="98">
        <v>11135977</v>
      </c>
      <c r="AG31" s="101">
        <f t="shared" ref="AG31" si="4">N28</f>
        <v>0</v>
      </c>
      <c r="AH31" s="101">
        <f t="shared" si="1"/>
        <v>0</v>
      </c>
      <c r="AI31" s="109" t="s">
        <v>83</v>
      </c>
      <c r="AJ31" s="109" t="s">
        <v>83</v>
      </c>
      <c r="AK31" s="109" t="s">
        <v>83</v>
      </c>
      <c r="AL31" s="109"/>
    </row>
    <row r="32" spans="1:38" ht="14.25" customHeight="1">
      <c r="A32" s="97" t="s">
        <v>29</v>
      </c>
      <c r="B32" s="98">
        <v>11136514</v>
      </c>
      <c r="C32" s="22"/>
      <c r="D32" s="22"/>
      <c r="E32" s="145">
        <v>0</v>
      </c>
      <c r="F32" s="22"/>
      <c r="G32" s="22"/>
      <c r="H32" s="14"/>
      <c r="I32" s="22"/>
      <c r="J32" s="22"/>
      <c r="K32" s="203"/>
      <c r="L32" s="20"/>
      <c r="M32" s="22"/>
      <c r="N32" s="23"/>
      <c r="O32" s="26"/>
      <c r="P32" s="228"/>
      <c r="Q32" s="252"/>
      <c r="R32" s="221"/>
      <c r="S32" s="221"/>
      <c r="T32" s="221"/>
      <c r="U32" s="221"/>
      <c r="V32" s="221"/>
      <c r="W32" s="221"/>
      <c r="X32" s="221"/>
      <c r="Y32" s="252"/>
      <c r="Z32" s="221"/>
      <c r="AA32" s="221"/>
      <c r="AB32" s="221"/>
      <c r="AC32" s="221"/>
      <c r="AD32" s="250"/>
      <c r="AF32" s="124">
        <v>11135423</v>
      </c>
      <c r="AG32" s="101">
        <v>110000</v>
      </c>
      <c r="AH32" s="101">
        <f t="shared" si="1"/>
        <v>55.415617128463474</v>
      </c>
      <c r="AI32" s="124">
        <v>441331</v>
      </c>
      <c r="AJ32" s="124">
        <v>441719</v>
      </c>
      <c r="AK32" s="110">
        <f>(100*AH32)/(AJ32-AI32)</f>
        <v>14.282375548573061</v>
      </c>
      <c r="AL32" s="109"/>
    </row>
    <row r="33" spans="1:40" ht="14.25" customHeight="1">
      <c r="A33" s="97" t="s">
        <v>25</v>
      </c>
      <c r="B33" s="99">
        <v>11142731</v>
      </c>
      <c r="C33" s="22"/>
      <c r="D33" s="22"/>
      <c r="E33" s="145">
        <v>238000</v>
      </c>
      <c r="F33" s="22"/>
      <c r="G33" s="22"/>
      <c r="H33" s="14"/>
      <c r="I33" s="22"/>
      <c r="J33" s="22"/>
      <c r="K33" s="203"/>
      <c r="L33" s="20"/>
      <c r="M33" s="22"/>
      <c r="N33" s="23"/>
      <c r="O33" s="26"/>
      <c r="P33" s="228"/>
      <c r="Q33" s="252"/>
      <c r="R33" s="221"/>
      <c r="S33" s="221"/>
      <c r="T33" s="221"/>
      <c r="U33" s="221"/>
      <c r="V33" s="221"/>
      <c r="W33" s="221"/>
      <c r="X33" s="221"/>
      <c r="Y33" s="252"/>
      <c r="Z33" s="221"/>
      <c r="AA33" s="221"/>
      <c r="AB33" s="221"/>
      <c r="AC33" s="221"/>
      <c r="AD33" s="29" t="s">
        <v>75</v>
      </c>
      <c r="AF33" s="98">
        <v>11135424</v>
      </c>
      <c r="AG33" s="101">
        <f t="shared" si="2"/>
        <v>0</v>
      </c>
      <c r="AH33" s="101">
        <f t="shared" si="1"/>
        <v>0</v>
      </c>
      <c r="AI33" s="124" t="s">
        <v>83</v>
      </c>
      <c r="AJ33" s="124" t="s">
        <v>83</v>
      </c>
      <c r="AK33" s="110" t="s">
        <v>83</v>
      </c>
      <c r="AL33" s="109"/>
    </row>
    <row r="34" spans="1:40" ht="14.25" customHeight="1">
      <c r="A34" s="97" t="s">
        <v>23</v>
      </c>
      <c r="B34" s="98">
        <v>11145154</v>
      </c>
      <c r="C34" s="22"/>
      <c r="D34" s="22"/>
      <c r="E34" s="205">
        <v>0</v>
      </c>
      <c r="F34" s="22"/>
      <c r="G34" s="22"/>
      <c r="H34" s="14"/>
      <c r="I34" s="22"/>
      <c r="J34" s="22"/>
      <c r="K34" s="203"/>
      <c r="L34" s="20"/>
      <c r="M34" s="22"/>
      <c r="N34" s="23"/>
      <c r="O34" s="26"/>
      <c r="P34" s="228"/>
      <c r="Q34" s="252"/>
      <c r="R34" s="221"/>
      <c r="S34" s="221"/>
      <c r="T34" s="221"/>
      <c r="U34" s="221"/>
      <c r="V34" s="221"/>
      <c r="W34" s="221"/>
      <c r="X34" s="221"/>
      <c r="Y34" s="252"/>
      <c r="Z34" s="221"/>
      <c r="AA34" s="221"/>
      <c r="AB34" s="221"/>
      <c r="AC34" s="221"/>
      <c r="AD34" s="34">
        <f>SUM(R26:AC34)</f>
        <v>0</v>
      </c>
      <c r="AF34" s="98">
        <v>11135948</v>
      </c>
      <c r="AG34" s="101">
        <v>100000</v>
      </c>
      <c r="AH34" s="101">
        <f t="shared" si="1"/>
        <v>50.377833753148614</v>
      </c>
      <c r="AI34" s="103" t="s">
        <v>135</v>
      </c>
      <c r="AJ34" s="103" t="s">
        <v>83</v>
      </c>
      <c r="AK34" s="106" t="s">
        <v>83</v>
      </c>
      <c r="AL34" s="101"/>
    </row>
    <row r="35" spans="1:40" ht="14.25" customHeight="1">
      <c r="A35" s="97" t="s">
        <v>22</v>
      </c>
      <c r="B35" s="98">
        <v>11145180</v>
      </c>
      <c r="C35" s="22"/>
      <c r="D35" s="22"/>
      <c r="E35" s="205">
        <v>238000</v>
      </c>
      <c r="F35" s="22"/>
      <c r="G35" s="22"/>
      <c r="H35" s="14">
        <v>198000</v>
      </c>
      <c r="I35" s="22"/>
      <c r="J35" s="22"/>
      <c r="K35" s="203"/>
      <c r="L35" s="20"/>
      <c r="M35" s="22"/>
      <c r="N35" s="23"/>
      <c r="O35" s="26"/>
      <c r="P35" s="228"/>
      <c r="Q35" s="252"/>
      <c r="R35" s="222"/>
      <c r="S35" s="222"/>
      <c r="T35" s="222"/>
      <c r="U35" s="222"/>
      <c r="V35" s="222"/>
      <c r="W35" s="222"/>
      <c r="X35" s="222"/>
      <c r="Y35" s="252"/>
      <c r="Z35" s="222"/>
      <c r="AA35" s="222"/>
      <c r="AB35" s="222"/>
      <c r="AC35" s="222"/>
      <c r="AD35" s="30"/>
      <c r="AF35" s="98">
        <v>11136514</v>
      </c>
      <c r="AG35" s="101">
        <f t="shared" si="2"/>
        <v>0</v>
      </c>
      <c r="AH35" s="101">
        <f t="shared" si="1"/>
        <v>0</v>
      </c>
      <c r="AI35" s="101" t="s">
        <v>83</v>
      </c>
      <c r="AJ35" s="101" t="s">
        <v>83</v>
      </c>
      <c r="AK35" s="101" t="s">
        <v>83</v>
      </c>
      <c r="AL35" s="101"/>
    </row>
    <row r="36" spans="1:40" ht="14.25" customHeight="1">
      <c r="A36" s="97" t="s">
        <v>19</v>
      </c>
      <c r="B36" s="98">
        <v>11149476</v>
      </c>
      <c r="C36" s="22"/>
      <c r="D36" s="22"/>
      <c r="E36" s="205">
        <v>238000</v>
      </c>
      <c r="F36" s="22"/>
      <c r="G36" s="22"/>
      <c r="H36" s="14">
        <v>138000</v>
      </c>
      <c r="I36" s="22"/>
      <c r="J36" s="22"/>
      <c r="K36" s="203"/>
      <c r="L36" s="20"/>
      <c r="M36" s="22"/>
      <c r="N36" s="23"/>
      <c r="O36" s="26"/>
      <c r="P36" s="228" t="s">
        <v>73</v>
      </c>
      <c r="Q36" s="228"/>
      <c r="R36" s="246"/>
      <c r="S36" s="246"/>
      <c r="T36" s="246"/>
      <c r="U36" s="246"/>
      <c r="V36" s="246"/>
      <c r="W36" s="246"/>
      <c r="X36" s="229"/>
      <c r="Y36" s="244"/>
      <c r="Z36" s="224"/>
      <c r="AA36" s="224"/>
      <c r="AB36" s="224"/>
      <c r="AC36" s="224"/>
      <c r="AF36" s="215">
        <v>11142731</v>
      </c>
      <c r="AG36" s="184">
        <v>95000</v>
      </c>
      <c r="AH36" s="184">
        <f t="shared" si="1"/>
        <v>47.858942065491185</v>
      </c>
      <c r="AI36" s="206" t="s">
        <v>136</v>
      </c>
      <c r="AJ36" s="206" t="s">
        <v>137</v>
      </c>
      <c r="AK36" s="199">
        <f>(100*AH36)/(AJ36-AI36)</f>
        <v>16.00633513896026</v>
      </c>
      <c r="AL36" s="184" t="s">
        <v>138</v>
      </c>
    </row>
    <row r="37" spans="1:40" ht="14.25" customHeight="1">
      <c r="A37" s="97" t="s">
        <v>46</v>
      </c>
      <c r="B37" s="98">
        <v>11118131</v>
      </c>
      <c r="C37" s="22"/>
      <c r="D37" s="22"/>
      <c r="E37" s="205">
        <v>0</v>
      </c>
      <c r="F37" s="22"/>
      <c r="G37" s="22"/>
      <c r="H37" s="14"/>
      <c r="I37" s="22"/>
      <c r="J37" s="22"/>
      <c r="K37" s="203"/>
      <c r="L37" s="20"/>
      <c r="M37" s="22"/>
      <c r="N37" s="23"/>
      <c r="O37" s="26"/>
      <c r="P37" s="228"/>
      <c r="Q37" s="228"/>
      <c r="R37" s="247"/>
      <c r="S37" s="247"/>
      <c r="T37" s="247"/>
      <c r="U37" s="247"/>
      <c r="V37" s="247"/>
      <c r="W37" s="247"/>
      <c r="X37" s="228"/>
      <c r="Y37" s="245"/>
      <c r="Z37" s="225"/>
      <c r="AA37" s="225"/>
      <c r="AB37" s="225"/>
      <c r="AC37" s="225"/>
      <c r="AF37" s="183">
        <v>11145154</v>
      </c>
      <c r="AG37" s="184">
        <v>160000</v>
      </c>
      <c r="AH37" s="184">
        <f t="shared" si="1"/>
        <v>80.604534005037777</v>
      </c>
      <c r="AI37" s="184">
        <v>495400</v>
      </c>
      <c r="AJ37" s="184">
        <v>495900</v>
      </c>
      <c r="AK37" s="184" t="s">
        <v>83</v>
      </c>
      <c r="AL37" s="184" t="s">
        <v>112</v>
      </c>
    </row>
    <row r="38" spans="1:40" ht="14.25" customHeight="1">
      <c r="A38" s="97" t="s">
        <v>44</v>
      </c>
      <c r="B38" s="98">
        <v>11128721</v>
      </c>
      <c r="C38" s="22"/>
      <c r="D38" s="22"/>
      <c r="E38" s="205">
        <v>0</v>
      </c>
      <c r="F38" s="22"/>
      <c r="G38" s="22"/>
      <c r="H38" s="14"/>
      <c r="I38" s="22"/>
      <c r="J38" s="22"/>
      <c r="K38" s="203"/>
      <c r="L38" s="20"/>
      <c r="M38" s="22"/>
      <c r="N38" s="23"/>
      <c r="O38" s="26"/>
      <c r="P38" s="228"/>
      <c r="Q38" s="228"/>
      <c r="R38" s="247"/>
      <c r="S38" s="247"/>
      <c r="T38" s="247"/>
      <c r="U38" s="247"/>
      <c r="V38" s="247"/>
      <c r="W38" s="247"/>
      <c r="X38" s="228"/>
      <c r="Y38" s="245"/>
      <c r="Z38" s="225"/>
      <c r="AA38" s="225"/>
      <c r="AB38" s="225"/>
      <c r="AC38" s="225"/>
      <c r="AF38" s="98">
        <v>11145180</v>
      </c>
      <c r="AG38" s="101">
        <v>210000</v>
      </c>
      <c r="AH38" s="101">
        <f t="shared" si="1"/>
        <v>105.79345088161209</v>
      </c>
      <c r="AI38" s="103" t="s">
        <v>139</v>
      </c>
      <c r="AJ38" s="103" t="s">
        <v>140</v>
      </c>
      <c r="AK38" s="24">
        <f t="shared" ref="AK38:AK39" si="5">(100*AH38)/(AJ38-AI38)</f>
        <v>8.2137772423611857</v>
      </c>
      <c r="AL38" s="101"/>
    </row>
    <row r="39" spans="1:40" ht="14.25" customHeight="1">
      <c r="A39" s="97" t="s">
        <v>50</v>
      </c>
      <c r="B39" s="98">
        <v>11130170</v>
      </c>
      <c r="C39" s="22"/>
      <c r="D39" s="22"/>
      <c r="E39" s="205">
        <v>0</v>
      </c>
      <c r="F39" s="22"/>
      <c r="G39" s="22"/>
      <c r="H39" s="14"/>
      <c r="I39" s="22"/>
      <c r="J39" s="22"/>
      <c r="K39" s="203"/>
      <c r="L39" s="20"/>
      <c r="M39" s="22"/>
      <c r="N39" s="23"/>
      <c r="O39" s="26"/>
      <c r="P39" s="228"/>
      <c r="Q39" s="228"/>
      <c r="R39" s="247"/>
      <c r="S39" s="247"/>
      <c r="T39" s="247"/>
      <c r="U39" s="247"/>
      <c r="V39" s="247"/>
      <c r="W39" s="247"/>
      <c r="X39" s="228"/>
      <c r="Y39" s="245"/>
      <c r="Z39" s="225"/>
      <c r="AA39" s="225"/>
      <c r="AB39" s="225"/>
      <c r="AC39" s="225"/>
      <c r="AF39" s="98">
        <v>11149476</v>
      </c>
      <c r="AG39" s="101">
        <v>327000</v>
      </c>
      <c r="AH39" s="101">
        <f t="shared" si="1"/>
        <v>164.73551637279596</v>
      </c>
      <c r="AI39" s="103" t="s">
        <v>141</v>
      </c>
      <c r="AJ39" s="103" t="s">
        <v>142</v>
      </c>
      <c r="AK39" s="24">
        <f t="shared" si="5"/>
        <v>9.3546573749458251</v>
      </c>
      <c r="AL39" s="101"/>
    </row>
    <row r="40" spans="1:40" ht="14.25" customHeight="1">
      <c r="A40" s="97" t="s">
        <v>43</v>
      </c>
      <c r="B40" s="98">
        <v>11121502</v>
      </c>
      <c r="C40" s="22"/>
      <c r="D40" s="22"/>
      <c r="E40" s="205">
        <v>238000</v>
      </c>
      <c r="F40" s="22"/>
      <c r="G40" s="22"/>
      <c r="H40" s="14"/>
      <c r="I40" s="22"/>
      <c r="J40" s="22"/>
      <c r="K40" s="203"/>
      <c r="L40" s="20"/>
      <c r="M40" s="22"/>
      <c r="N40" s="23"/>
      <c r="O40" s="26"/>
      <c r="P40" s="228"/>
      <c r="Q40" s="228"/>
      <c r="R40" s="248"/>
      <c r="S40" s="248"/>
      <c r="T40" s="248"/>
      <c r="U40" s="248"/>
      <c r="V40" s="248"/>
      <c r="W40" s="248"/>
      <c r="X40" s="228"/>
      <c r="Y40" s="245"/>
      <c r="Z40" s="226"/>
      <c r="AA40" s="226"/>
      <c r="AB40" s="226"/>
      <c r="AC40" s="226"/>
      <c r="AF40" s="124">
        <v>11118131</v>
      </c>
      <c r="AG40" s="101">
        <f t="shared" si="2"/>
        <v>0</v>
      </c>
      <c r="AH40" s="101">
        <f t="shared" si="1"/>
        <v>0</v>
      </c>
      <c r="AI40" s="101" t="s">
        <v>83</v>
      </c>
      <c r="AJ40" s="101" t="s">
        <v>83</v>
      </c>
      <c r="AK40" s="106" t="s">
        <v>83</v>
      </c>
      <c r="AL40" s="134"/>
    </row>
    <row r="41" spans="1:40" ht="14.25" customHeight="1">
      <c r="A41" s="97" t="s">
        <v>39</v>
      </c>
      <c r="B41" s="98">
        <v>11130330</v>
      </c>
      <c r="C41" s="22"/>
      <c r="D41" s="22"/>
      <c r="E41" s="205">
        <v>0</v>
      </c>
      <c r="F41" s="22"/>
      <c r="G41" s="22"/>
      <c r="H41" s="14"/>
      <c r="I41" s="22"/>
      <c r="J41" s="22"/>
      <c r="K41" s="203"/>
      <c r="L41" s="20"/>
      <c r="M41" s="22"/>
      <c r="N41" s="23"/>
      <c r="O41" s="26"/>
      <c r="P41" s="228" t="s">
        <v>81</v>
      </c>
      <c r="Q41" s="229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F41" s="98">
        <v>11128721</v>
      </c>
      <c r="AG41" s="101">
        <v>107000</v>
      </c>
      <c r="AH41" s="101">
        <f t="shared" si="1"/>
        <v>53.904282115869016</v>
      </c>
      <c r="AI41" s="103" t="s">
        <v>143</v>
      </c>
      <c r="AJ41" s="103" t="s">
        <v>83</v>
      </c>
      <c r="AK41" s="24" t="s">
        <v>83</v>
      </c>
      <c r="AL41" s="101"/>
    </row>
    <row r="42" spans="1:40" ht="14.25" customHeight="1">
      <c r="A42" s="97" t="s">
        <v>47</v>
      </c>
      <c r="B42" s="98">
        <v>11131525</v>
      </c>
      <c r="C42" s="22"/>
      <c r="D42" s="22"/>
      <c r="E42" s="205">
        <v>0</v>
      </c>
      <c r="F42" s="22"/>
      <c r="G42" s="22"/>
      <c r="H42" s="14">
        <v>158000</v>
      </c>
      <c r="I42" s="22"/>
      <c r="J42" s="22"/>
      <c r="K42" s="203"/>
      <c r="L42" s="20"/>
      <c r="M42" s="22"/>
      <c r="N42" s="23"/>
      <c r="O42" s="26"/>
      <c r="P42" s="228"/>
      <c r="Q42" s="228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F42" s="98">
        <v>11130170</v>
      </c>
      <c r="AG42" s="101">
        <f t="shared" si="2"/>
        <v>0</v>
      </c>
      <c r="AH42" s="101">
        <f t="shared" si="1"/>
        <v>0</v>
      </c>
      <c r="AI42" s="109" t="s">
        <v>83</v>
      </c>
      <c r="AJ42" s="103" t="s">
        <v>83</v>
      </c>
      <c r="AK42" s="24" t="s">
        <v>83</v>
      </c>
      <c r="AL42" s="101"/>
    </row>
    <row r="43" spans="1:40" ht="14.25" customHeight="1">
      <c r="A43" s="97" t="s">
        <v>38</v>
      </c>
      <c r="B43" s="98">
        <v>11132130</v>
      </c>
      <c r="C43" s="22"/>
      <c r="D43" s="22"/>
      <c r="E43" s="205">
        <v>198000</v>
      </c>
      <c r="F43" s="22"/>
      <c r="G43" s="22"/>
      <c r="H43" s="14"/>
      <c r="I43" s="22"/>
      <c r="J43" s="22"/>
      <c r="K43" s="203"/>
      <c r="L43" s="20"/>
      <c r="M43" s="22"/>
      <c r="N43" s="23"/>
      <c r="O43" s="26"/>
      <c r="P43" s="228"/>
      <c r="Q43" s="228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F43" s="98">
        <v>11121502</v>
      </c>
      <c r="AG43" s="109" t="s">
        <v>83</v>
      </c>
      <c r="AH43" s="109" t="s">
        <v>83</v>
      </c>
      <c r="AI43" s="111" t="s">
        <v>83</v>
      </c>
      <c r="AJ43" s="111" t="s">
        <v>83</v>
      </c>
      <c r="AK43" s="110" t="s">
        <v>83</v>
      </c>
      <c r="AL43" s="109"/>
    </row>
    <row r="44" spans="1:40" ht="14.25" customHeight="1">
      <c r="A44" s="97" t="s">
        <v>37</v>
      </c>
      <c r="B44" s="98">
        <v>11132472</v>
      </c>
      <c r="C44" s="22"/>
      <c r="D44" s="22"/>
      <c r="E44" s="205">
        <v>0</v>
      </c>
      <c r="F44" s="22"/>
      <c r="G44" s="22"/>
      <c r="H44" s="14"/>
      <c r="I44" s="22"/>
      <c r="J44" s="22"/>
      <c r="K44" s="203"/>
      <c r="L44" s="20"/>
      <c r="M44" s="22"/>
      <c r="N44" s="23"/>
      <c r="O44" s="26"/>
      <c r="P44" s="228"/>
      <c r="Q44" s="228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F44" s="98">
        <v>11130330</v>
      </c>
      <c r="AG44" s="101">
        <v>0</v>
      </c>
      <c r="AH44" s="101">
        <f t="shared" si="1"/>
        <v>0</v>
      </c>
      <c r="AI44" s="101" t="s">
        <v>83</v>
      </c>
      <c r="AJ44" s="101" t="s">
        <v>83</v>
      </c>
      <c r="AK44" s="101" t="s">
        <v>83</v>
      </c>
      <c r="AL44" s="101"/>
    </row>
    <row r="45" spans="1:40" ht="14.25" customHeight="1">
      <c r="A45" s="98" t="s">
        <v>90</v>
      </c>
      <c r="B45" s="98">
        <v>11164181</v>
      </c>
      <c r="C45" s="22"/>
      <c r="D45" s="22"/>
      <c r="E45" s="205">
        <v>99000</v>
      </c>
      <c r="F45" s="22"/>
      <c r="G45" s="22"/>
      <c r="H45" s="14"/>
      <c r="I45" s="22"/>
      <c r="J45" s="22"/>
      <c r="K45" s="203"/>
      <c r="M45" s="22"/>
      <c r="N45" s="23"/>
      <c r="P45" s="228"/>
      <c r="Q45" s="228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F45" s="108">
        <v>11131525</v>
      </c>
      <c r="AG45" s="101">
        <v>302000</v>
      </c>
      <c r="AH45" s="101">
        <f t="shared" si="1"/>
        <v>152.14105793450881</v>
      </c>
      <c r="AI45" s="105" t="s">
        <v>144</v>
      </c>
      <c r="AJ45" s="105" t="s">
        <v>145</v>
      </c>
      <c r="AK45" s="110">
        <f>(100*AH45)/(AJ45-AI45)</f>
        <v>6.7618247970892806</v>
      </c>
      <c r="AL45" s="109"/>
    </row>
    <row r="46" spans="1:40" ht="14.25" customHeight="1" thickBot="1">
      <c r="A46" s="22"/>
      <c r="B46" s="22"/>
      <c r="C46" s="22"/>
      <c r="D46" s="22"/>
      <c r="E46" s="88"/>
      <c r="F46" s="22"/>
      <c r="G46" s="22"/>
      <c r="H46" s="22"/>
      <c r="I46" s="22"/>
      <c r="J46" s="22"/>
      <c r="K46" s="22"/>
      <c r="M46" s="22"/>
      <c r="N46" s="22"/>
      <c r="P46" s="132"/>
      <c r="Q46" s="132"/>
      <c r="R46" s="147"/>
      <c r="S46" s="132"/>
      <c r="T46" s="132"/>
      <c r="U46" s="132"/>
      <c r="V46" s="132"/>
      <c r="W46" s="139"/>
      <c r="X46" s="132"/>
      <c r="Y46" s="132"/>
      <c r="Z46" s="197"/>
      <c r="AA46" s="131"/>
      <c r="AB46" s="136"/>
      <c r="AC46" s="143"/>
      <c r="AF46" s="98">
        <v>11132130</v>
      </c>
      <c r="AG46" s="101">
        <v>80000</v>
      </c>
      <c r="AH46" s="101">
        <f t="shared" si="1"/>
        <v>40.302267002518889</v>
      </c>
      <c r="AI46" s="105" t="s">
        <v>146</v>
      </c>
      <c r="AJ46" s="101" t="s">
        <v>83</v>
      </c>
      <c r="AK46" s="110" t="s">
        <v>83</v>
      </c>
      <c r="AL46" s="101"/>
    </row>
    <row r="47" spans="1:40" ht="54" customHeight="1" thickBot="1">
      <c r="A47" s="22"/>
      <c r="B47" s="22"/>
      <c r="C47" s="22"/>
      <c r="D47" s="89" t="s">
        <v>59</v>
      </c>
      <c r="E47" s="100">
        <f>SUM(E9:E45)</f>
        <v>5096000</v>
      </c>
      <c r="F47" s="25"/>
      <c r="G47" s="89" t="s">
        <v>60</v>
      </c>
      <c r="H47" s="100">
        <f>SUM(H9:H45)</f>
        <v>1048000</v>
      </c>
      <c r="I47" s="22"/>
      <c r="J47" s="89" t="s">
        <v>68</v>
      </c>
      <c r="K47" s="24">
        <f>SUM(K9:K45)</f>
        <v>0</v>
      </c>
      <c r="L47" s="15"/>
      <c r="M47" s="89" t="s">
        <v>61</v>
      </c>
      <c r="N47" s="100">
        <f>SUM(N9:N45)</f>
        <v>0</v>
      </c>
      <c r="O47" s="26"/>
      <c r="U47" s="231"/>
      <c r="V47" s="232"/>
      <c r="W47" s="232"/>
      <c r="X47" s="233"/>
      <c r="AF47" s="98">
        <v>11132472</v>
      </c>
      <c r="AG47" s="101">
        <v>50000</v>
      </c>
      <c r="AH47" s="101">
        <f t="shared" si="1"/>
        <v>25.188916876574307</v>
      </c>
      <c r="AI47" s="105">
        <v>357226</v>
      </c>
      <c r="AJ47" s="101" t="s">
        <v>83</v>
      </c>
      <c r="AK47" s="110" t="s">
        <v>83</v>
      </c>
      <c r="AL47" s="101"/>
    </row>
    <row r="48" spans="1:40" ht="24" customHeight="1">
      <c r="H48" s="333"/>
      <c r="AF48" s="98">
        <v>11164181</v>
      </c>
      <c r="AG48" s="101">
        <v>140000</v>
      </c>
      <c r="AH48" s="101">
        <f t="shared" si="1"/>
        <v>70.528967254408059</v>
      </c>
      <c r="AI48" s="111" t="s">
        <v>147</v>
      </c>
      <c r="AJ48" s="111" t="s">
        <v>148</v>
      </c>
      <c r="AK48" s="110">
        <f>(100*AH48)/(AJ48-AI48)</f>
        <v>14.30607855058987</v>
      </c>
      <c r="AL48" s="162"/>
      <c r="AN48" s="161"/>
    </row>
    <row r="49" spans="1:15" ht="78.75" customHeight="1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</row>
    <row r="52" spans="1:15">
      <c r="D52" s="28"/>
      <c r="E52"/>
    </row>
    <row r="53" spans="1:15" ht="18.75" customHeight="1"/>
    <row r="58" spans="1:15" ht="18.75" customHeight="1"/>
  </sheetData>
  <mergeCells count="116">
    <mergeCell ref="B1:J2"/>
    <mergeCell ref="U17:U21"/>
    <mergeCell ref="Q13:Q16"/>
    <mergeCell ref="R13:R16"/>
    <mergeCell ref="S13:S16"/>
    <mergeCell ref="T13:T16"/>
    <mergeCell ref="U13:U16"/>
    <mergeCell ref="P17:P21"/>
    <mergeCell ref="Q17:Q21"/>
    <mergeCell ref="R17:R21"/>
    <mergeCell ref="S17:S21"/>
    <mergeCell ref="T17:T21"/>
    <mergeCell ref="D4:E4"/>
    <mergeCell ref="G4:H4"/>
    <mergeCell ref="J4:K4"/>
    <mergeCell ref="S9:S12"/>
    <mergeCell ref="M4:N4"/>
    <mergeCell ref="P9:P12"/>
    <mergeCell ref="P13:P16"/>
    <mergeCell ref="P4:Y4"/>
    <mergeCell ref="R9:R12"/>
    <mergeCell ref="T9:T12"/>
    <mergeCell ref="P36:P40"/>
    <mergeCell ref="Q36:Q40"/>
    <mergeCell ref="R36:R40"/>
    <mergeCell ref="AA9:AA12"/>
    <mergeCell ref="X13:X16"/>
    <mergeCell ref="X17:X21"/>
    <mergeCell ref="X22:X25"/>
    <mergeCell ref="X26:X35"/>
    <mergeCell ref="W26:W35"/>
    <mergeCell ref="Y26:Y35"/>
    <mergeCell ref="S26:S35"/>
    <mergeCell ref="T26:T35"/>
    <mergeCell ref="U26:U35"/>
    <mergeCell ref="S36:S40"/>
    <mergeCell ref="T36:T40"/>
    <mergeCell ref="P22:P25"/>
    <mergeCell ref="Q22:Q25"/>
    <mergeCell ref="Q9:Q12"/>
    <mergeCell ref="P26:P35"/>
    <mergeCell ref="Q26:Q35"/>
    <mergeCell ref="R26:R35"/>
    <mergeCell ref="Y9:Y12"/>
    <mergeCell ref="W36:W40"/>
    <mergeCell ref="R22:R25"/>
    <mergeCell ref="T22:T25"/>
    <mergeCell ref="U22:U25"/>
    <mergeCell ref="U9:U12"/>
    <mergeCell ref="V26:V35"/>
    <mergeCell ref="W9:W12"/>
    <mergeCell ref="X9:X12"/>
    <mergeCell ref="V36:V40"/>
    <mergeCell ref="U36:U40"/>
    <mergeCell ref="AD26:AD32"/>
    <mergeCell ref="AD17:AD18"/>
    <mergeCell ref="AA13:AA16"/>
    <mergeCell ref="AA17:AA21"/>
    <mergeCell ref="AA22:AA25"/>
    <mergeCell ref="AA26:AA35"/>
    <mergeCell ref="AA36:AA40"/>
    <mergeCell ref="Z36:Z40"/>
    <mergeCell ref="AB13:AB16"/>
    <mergeCell ref="AB17:AB21"/>
    <mergeCell ref="AB22:AB25"/>
    <mergeCell ref="AB26:AB35"/>
    <mergeCell ref="AB36:AB40"/>
    <mergeCell ref="Y13:Y16"/>
    <mergeCell ref="Y17:Y21"/>
    <mergeCell ref="Y22:Y25"/>
    <mergeCell ref="AB9:AB12"/>
    <mergeCell ref="AC9:AC12"/>
    <mergeCell ref="AC17:AC21"/>
    <mergeCell ref="AC22:AC25"/>
    <mergeCell ref="V41:V45"/>
    <mergeCell ref="AF6:AL6"/>
    <mergeCell ref="AF10:AF11"/>
    <mergeCell ref="AG10:AG11"/>
    <mergeCell ref="AH10:AH11"/>
    <mergeCell ref="AI10:AI11"/>
    <mergeCell ref="AJ10:AJ11"/>
    <mergeCell ref="AK10:AK11"/>
    <mergeCell ref="AL10:AL11"/>
    <mergeCell ref="AC13:AC16"/>
    <mergeCell ref="Y41:Y45"/>
    <mergeCell ref="AA41:AA45"/>
    <mergeCell ref="Z41:Z45"/>
    <mergeCell ref="AB41:AB45"/>
    <mergeCell ref="Y36:Y40"/>
    <mergeCell ref="AC36:AC40"/>
    <mergeCell ref="AC26:AC35"/>
    <mergeCell ref="AC41:AC45"/>
    <mergeCell ref="A49:O49"/>
    <mergeCell ref="Z9:Z12"/>
    <mergeCell ref="Z13:Z16"/>
    <mergeCell ref="Z17:Z21"/>
    <mergeCell ref="Z22:Z25"/>
    <mergeCell ref="Z26:Z35"/>
    <mergeCell ref="V17:V21"/>
    <mergeCell ref="V22:V25"/>
    <mergeCell ref="W13:W16"/>
    <mergeCell ref="W17:W21"/>
    <mergeCell ref="W22:W25"/>
    <mergeCell ref="W41:W45"/>
    <mergeCell ref="X36:X40"/>
    <mergeCell ref="X41:X45"/>
    <mergeCell ref="V9:V12"/>
    <mergeCell ref="V13:V16"/>
    <mergeCell ref="P41:P45"/>
    <mergeCell ref="Q41:Q45"/>
    <mergeCell ref="R41:R45"/>
    <mergeCell ref="S41:S45"/>
    <mergeCell ref="T41:T45"/>
    <mergeCell ref="U41:U45"/>
    <mergeCell ref="U47:X47"/>
    <mergeCell ref="S22:S25"/>
  </mergeCells>
  <pageMargins left="0.39370078740157483" right="0.19685039370078741" top="0.19685039370078741" bottom="0.35433070866141736" header="0.11811023622047245" footer="0.19685039370078741"/>
  <pageSetup paperSize="9" scale="55" orientation="landscape" r:id="rId1"/>
  <headerFooter>
    <oddFooter>Page &amp;P de &amp;N</oddFooter>
  </headerFooter>
  <colBreaks count="2" manualBreakCount="2">
    <brk id="15" max="47" man="1"/>
    <brk id="30" max="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AM53"/>
  <sheetViews>
    <sheetView view="pageBreakPreview" topLeftCell="A19" zoomScaleSheetLayoutView="100" workbookViewId="0">
      <selection activeCell="T17" sqref="T17:T21"/>
    </sheetView>
  </sheetViews>
  <sheetFormatPr baseColWidth="10" defaultRowHeight="14.25"/>
  <cols>
    <col min="1" max="1" width="25.25" customWidth="1"/>
    <col min="2" max="2" width="18.5" customWidth="1"/>
    <col min="3" max="3" width="2.125" customWidth="1"/>
    <col min="4" max="4" width="12.875" customWidth="1"/>
    <col min="5" max="5" width="12.25" style="1" customWidth="1"/>
    <col min="6" max="6" width="2.75" customWidth="1"/>
    <col min="7" max="7" width="13.625" customWidth="1"/>
    <col min="8" max="8" width="13.25" customWidth="1"/>
    <col min="9" max="9" width="3.75" customWidth="1"/>
    <col min="10" max="10" width="14" customWidth="1"/>
    <col min="11" max="11" width="11.5" customWidth="1"/>
    <col min="12" max="12" width="2" style="18" customWidth="1"/>
    <col min="13" max="13" width="14.25" customWidth="1"/>
    <col min="14" max="14" width="13" customWidth="1"/>
    <col min="15" max="15" width="3.375" customWidth="1"/>
    <col min="16" max="16" width="21.875" customWidth="1"/>
    <col min="17" max="17" width="18.75" customWidth="1"/>
    <col min="18" max="18" width="18" customWidth="1"/>
    <col min="19" max="19" width="15" customWidth="1"/>
    <col min="20" max="20" width="14.875" customWidth="1"/>
    <col min="21" max="29" width="14.375" customWidth="1"/>
    <col min="30" max="30" width="17.375" customWidth="1"/>
    <col min="32" max="32" width="17.25" customWidth="1"/>
    <col min="33" max="33" width="13.625" customWidth="1"/>
    <col min="34" max="34" width="16.375" customWidth="1"/>
    <col min="35" max="35" width="15" style="1" customWidth="1"/>
    <col min="36" max="36" width="13.5" style="1" customWidth="1"/>
    <col min="37" max="37" width="14.375" customWidth="1"/>
    <col min="38" max="38" width="22.75" customWidth="1"/>
  </cols>
  <sheetData>
    <row r="1" spans="1:38" ht="27" customHeight="1">
      <c r="B1" s="281" t="s">
        <v>160</v>
      </c>
      <c r="C1" s="281"/>
      <c r="D1" s="281"/>
      <c r="E1" s="281"/>
      <c r="F1" s="281"/>
      <c r="G1" s="281"/>
      <c r="H1" s="281"/>
      <c r="I1" s="281"/>
      <c r="J1" s="281"/>
    </row>
    <row r="2" spans="1:38" ht="27">
      <c r="B2" s="281"/>
      <c r="C2" s="281"/>
      <c r="D2" s="281"/>
      <c r="E2" s="281"/>
      <c r="F2" s="281"/>
      <c r="G2" s="281"/>
      <c r="H2" s="281"/>
      <c r="I2" s="281"/>
      <c r="J2" s="281"/>
      <c r="K2" s="4"/>
      <c r="L2" s="4"/>
    </row>
    <row r="4" spans="1:38" ht="36" customHeight="1">
      <c r="D4" s="287" t="s">
        <v>161</v>
      </c>
      <c r="E4" s="287"/>
      <c r="G4" s="287" t="s">
        <v>162</v>
      </c>
      <c r="H4" s="287"/>
      <c r="J4" s="288" t="s">
        <v>163</v>
      </c>
      <c r="K4" s="289"/>
      <c r="L4" s="38"/>
      <c r="M4" s="287" t="s">
        <v>164</v>
      </c>
      <c r="N4" s="287"/>
      <c r="P4" s="258" t="s">
        <v>165</v>
      </c>
      <c r="Q4" s="259"/>
      <c r="R4" s="259"/>
      <c r="S4" s="259"/>
      <c r="T4" s="259"/>
      <c r="U4" s="259"/>
      <c r="V4" s="259"/>
      <c r="W4" s="259"/>
      <c r="X4" s="259"/>
      <c r="Y4" s="259"/>
      <c r="Z4" s="127"/>
      <c r="AA4" s="132"/>
      <c r="AB4" s="137"/>
      <c r="AC4" s="144"/>
    </row>
    <row r="5" spans="1:38" ht="15">
      <c r="D5" s="36" t="s">
        <v>52</v>
      </c>
      <c r="E5" s="5" t="s">
        <v>53</v>
      </c>
      <c r="G5" s="6" t="s">
        <v>52</v>
      </c>
      <c r="H5" s="5" t="s">
        <v>53</v>
      </c>
      <c r="J5" s="36" t="s">
        <v>52</v>
      </c>
      <c r="K5" s="5" t="s">
        <v>53</v>
      </c>
      <c r="L5" s="13"/>
      <c r="M5" s="6" t="s">
        <v>52</v>
      </c>
      <c r="N5" s="5" t="s">
        <v>53</v>
      </c>
      <c r="P5" s="35" t="s">
        <v>52</v>
      </c>
      <c r="Q5" s="39" t="s">
        <v>95</v>
      </c>
      <c r="R5" s="27" t="s">
        <v>53</v>
      </c>
      <c r="S5" s="27" t="s">
        <v>54</v>
      </c>
      <c r="T5" s="27" t="s">
        <v>15</v>
      </c>
      <c r="U5" s="8" t="s">
        <v>55</v>
      </c>
      <c r="V5" s="8" t="s">
        <v>56</v>
      </c>
      <c r="W5" s="8" t="s">
        <v>86</v>
      </c>
      <c r="X5" s="8" t="s">
        <v>87</v>
      </c>
      <c r="Y5" s="8" t="s">
        <v>88</v>
      </c>
      <c r="Z5" s="8" t="s">
        <v>89</v>
      </c>
      <c r="AA5" s="8" t="s">
        <v>91</v>
      </c>
      <c r="AB5" s="8" t="s">
        <v>92</v>
      </c>
      <c r="AC5" s="8" t="s">
        <v>93</v>
      </c>
    </row>
    <row r="6" spans="1:38" ht="30">
      <c r="D6" s="36" t="s">
        <v>58</v>
      </c>
      <c r="E6" s="171"/>
      <c r="F6" s="22"/>
      <c r="G6" s="149"/>
      <c r="H6" s="7"/>
      <c r="I6" s="22"/>
      <c r="J6" s="89" t="s">
        <v>57</v>
      </c>
      <c r="K6" s="171"/>
      <c r="L6" s="10"/>
      <c r="M6" s="37"/>
      <c r="N6" s="7"/>
      <c r="P6" s="9"/>
      <c r="Q6" s="9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F6" s="271" t="s">
        <v>166</v>
      </c>
      <c r="AG6" s="272"/>
      <c r="AH6" s="272"/>
      <c r="AI6" s="272"/>
      <c r="AJ6" s="272"/>
      <c r="AK6" s="272"/>
      <c r="AL6" s="273"/>
    </row>
    <row r="7" spans="1:38" ht="4.5" customHeight="1">
      <c r="E7"/>
      <c r="J7" s="11"/>
      <c r="K7" s="167"/>
      <c r="L7" s="13"/>
      <c r="AF7" s="40"/>
      <c r="AG7" s="40"/>
      <c r="AH7" s="40"/>
      <c r="AI7" s="43"/>
      <c r="AJ7" s="43"/>
      <c r="AK7" s="40"/>
      <c r="AL7" s="40"/>
    </row>
    <row r="8" spans="1:38" ht="15">
      <c r="A8" s="12" t="s">
        <v>0</v>
      </c>
      <c r="B8" s="12" t="s">
        <v>77</v>
      </c>
      <c r="E8"/>
      <c r="K8" s="168"/>
      <c r="L8" s="13"/>
      <c r="O8" s="13"/>
      <c r="AF8" s="40"/>
      <c r="AG8" s="40"/>
      <c r="AH8" s="40"/>
      <c r="AI8" s="43"/>
      <c r="AJ8" s="43"/>
      <c r="AK8" s="40"/>
      <c r="AL8" s="40"/>
    </row>
    <row r="9" spans="1:38" ht="14.25" customHeight="1">
      <c r="A9" s="21" t="s">
        <v>1</v>
      </c>
      <c r="B9" s="21">
        <v>11149935</v>
      </c>
      <c r="E9" s="205">
        <v>0</v>
      </c>
      <c r="H9" s="145"/>
      <c r="K9" s="203"/>
      <c r="L9" s="20"/>
      <c r="N9" s="14"/>
      <c r="O9" s="26"/>
      <c r="P9" s="228" t="s">
        <v>70</v>
      </c>
      <c r="Q9" s="268">
        <v>47198000</v>
      </c>
      <c r="R9" s="220"/>
      <c r="S9" s="220"/>
      <c r="T9" s="220"/>
      <c r="U9" s="268"/>
      <c r="V9" s="268"/>
      <c r="W9" s="268"/>
      <c r="X9" s="268"/>
      <c r="Y9" s="278"/>
      <c r="Z9" s="268"/>
      <c r="AA9" s="268"/>
      <c r="AB9" s="268"/>
      <c r="AC9" s="268"/>
      <c r="AD9" s="16"/>
      <c r="AF9" s="40"/>
      <c r="AG9" s="40"/>
      <c r="AH9" s="40"/>
      <c r="AI9" s="43"/>
      <c r="AJ9" s="43"/>
      <c r="AK9" s="40"/>
      <c r="AL9" s="40"/>
    </row>
    <row r="10" spans="1:38" ht="14.25" customHeight="1">
      <c r="A10" s="21" t="s">
        <v>2</v>
      </c>
      <c r="B10" s="21">
        <v>11155885</v>
      </c>
      <c r="E10" s="205">
        <v>264000</v>
      </c>
      <c r="H10" s="145"/>
      <c r="K10" s="203"/>
      <c r="L10" s="20"/>
      <c r="N10" s="14"/>
      <c r="O10" s="26"/>
      <c r="P10" s="228"/>
      <c r="Q10" s="269"/>
      <c r="R10" s="221"/>
      <c r="S10" s="221"/>
      <c r="T10" s="221"/>
      <c r="U10" s="269"/>
      <c r="V10" s="269"/>
      <c r="W10" s="269"/>
      <c r="X10" s="269"/>
      <c r="Y10" s="278"/>
      <c r="Z10" s="269"/>
      <c r="AA10" s="269"/>
      <c r="AB10" s="269"/>
      <c r="AC10" s="269"/>
      <c r="AD10" s="16"/>
      <c r="AF10" s="274" t="s">
        <v>74</v>
      </c>
      <c r="AG10" s="276" t="s">
        <v>153</v>
      </c>
      <c r="AH10" s="276" t="s">
        <v>84</v>
      </c>
      <c r="AI10" s="276" t="s">
        <v>154</v>
      </c>
      <c r="AJ10" s="276" t="s">
        <v>155</v>
      </c>
      <c r="AK10" s="276" t="s">
        <v>82</v>
      </c>
      <c r="AL10" s="276" t="s">
        <v>78</v>
      </c>
    </row>
    <row r="11" spans="1:38" ht="37.5" customHeight="1">
      <c r="A11" s="21" t="s">
        <v>3</v>
      </c>
      <c r="B11" s="21">
        <v>11159677</v>
      </c>
      <c r="E11" s="205">
        <v>0</v>
      </c>
      <c r="H11" s="145"/>
      <c r="K11" s="203"/>
      <c r="L11" s="20"/>
      <c r="N11" s="14"/>
      <c r="O11" s="26"/>
      <c r="P11" s="228"/>
      <c r="Q11" s="269"/>
      <c r="R11" s="221"/>
      <c r="S11" s="221"/>
      <c r="T11" s="221"/>
      <c r="U11" s="269"/>
      <c r="V11" s="269"/>
      <c r="W11" s="269"/>
      <c r="X11" s="269"/>
      <c r="Y11" s="278"/>
      <c r="Z11" s="269"/>
      <c r="AA11" s="269"/>
      <c r="AB11" s="269"/>
      <c r="AC11" s="269"/>
      <c r="AD11" s="16"/>
      <c r="AF11" s="275"/>
      <c r="AG11" s="277"/>
      <c r="AH11" s="277"/>
      <c r="AI11" s="277"/>
      <c r="AJ11" s="277"/>
      <c r="AK11" s="277"/>
      <c r="AL11" s="277"/>
    </row>
    <row r="12" spans="1:38" ht="18" customHeight="1">
      <c r="A12" s="21" t="s">
        <v>5</v>
      </c>
      <c r="B12" s="21">
        <v>11160210</v>
      </c>
      <c r="E12" s="205">
        <v>264000</v>
      </c>
      <c r="H12" s="145"/>
      <c r="K12" s="203"/>
      <c r="L12" s="20"/>
      <c r="N12" s="14"/>
      <c r="O12" s="26"/>
      <c r="P12" s="228"/>
      <c r="Q12" s="270"/>
      <c r="R12" s="222"/>
      <c r="S12" s="222"/>
      <c r="T12" s="222"/>
      <c r="U12" s="270"/>
      <c r="V12" s="270"/>
      <c r="W12" s="270"/>
      <c r="X12" s="270"/>
      <c r="Y12" s="278"/>
      <c r="Z12" s="270"/>
      <c r="AA12" s="270"/>
      <c r="AB12" s="270"/>
      <c r="AC12" s="270"/>
      <c r="AD12" s="15"/>
      <c r="AF12" s="21">
        <v>11149935</v>
      </c>
      <c r="AG12" s="41" t="s">
        <v>83</v>
      </c>
      <c r="AH12" s="41" t="s">
        <v>83</v>
      </c>
      <c r="AI12" s="41" t="s">
        <v>83</v>
      </c>
      <c r="AJ12" s="41" t="s">
        <v>83</v>
      </c>
      <c r="AK12" s="41" t="s">
        <v>83</v>
      </c>
      <c r="AL12" s="41"/>
    </row>
    <row r="13" spans="1:38" ht="14.25" customHeight="1">
      <c r="A13" s="21" t="s">
        <v>6</v>
      </c>
      <c r="B13" s="21">
        <v>11155888</v>
      </c>
      <c r="E13" s="205">
        <v>264000</v>
      </c>
      <c r="H13" s="145"/>
      <c r="K13" s="203"/>
      <c r="L13" s="20"/>
      <c r="N13" s="14"/>
      <c r="O13" s="26"/>
      <c r="P13" s="228" t="s">
        <v>57</v>
      </c>
      <c r="Q13" s="251">
        <v>44924</v>
      </c>
      <c r="R13" s="223"/>
      <c r="S13" s="223"/>
      <c r="T13" s="223"/>
      <c r="U13" s="223"/>
      <c r="V13" s="223"/>
      <c r="W13" s="265"/>
      <c r="X13" s="265"/>
      <c r="Y13" s="251"/>
      <c r="Z13" s="251"/>
      <c r="AA13" s="251"/>
      <c r="AB13" s="251"/>
      <c r="AC13" s="251"/>
      <c r="AF13" s="21">
        <v>11155885</v>
      </c>
      <c r="AG13" s="41">
        <v>70000</v>
      </c>
      <c r="AH13" s="41">
        <f>AG13/2205</f>
        <v>31.746031746031747</v>
      </c>
      <c r="AI13" s="44">
        <v>121520</v>
      </c>
      <c r="AJ13" s="44">
        <v>121865</v>
      </c>
      <c r="AK13" s="42">
        <f t="shared" ref="AK13:AK15" si="0">(100*AH13)/(AJ13-AI13)</f>
        <v>9.2017483321831151</v>
      </c>
      <c r="AL13" s="41"/>
    </row>
    <row r="14" spans="1:38" ht="14.25" customHeight="1">
      <c r="A14" s="21" t="s">
        <v>7</v>
      </c>
      <c r="B14" s="21">
        <v>11159659</v>
      </c>
      <c r="E14" s="205">
        <v>0</v>
      </c>
      <c r="H14" s="145"/>
      <c r="K14" s="203"/>
      <c r="L14" s="20"/>
      <c r="N14" s="14"/>
      <c r="O14" s="26"/>
      <c r="P14" s="228"/>
      <c r="Q14" s="245"/>
      <c r="R14" s="223"/>
      <c r="S14" s="223"/>
      <c r="T14" s="223"/>
      <c r="U14" s="223"/>
      <c r="V14" s="223"/>
      <c r="W14" s="266"/>
      <c r="X14" s="266"/>
      <c r="Y14" s="251"/>
      <c r="Z14" s="245"/>
      <c r="AA14" s="245"/>
      <c r="AB14" s="245"/>
      <c r="AC14" s="245"/>
      <c r="AF14" s="21">
        <v>11159677</v>
      </c>
      <c r="AG14" s="57" t="s">
        <v>83</v>
      </c>
      <c r="AH14" s="41" t="s">
        <v>83</v>
      </c>
      <c r="AI14" s="44" t="s">
        <v>83</v>
      </c>
      <c r="AJ14" s="44" t="s">
        <v>83</v>
      </c>
      <c r="AK14" s="42" t="s">
        <v>83</v>
      </c>
      <c r="AL14" s="57"/>
    </row>
    <row r="15" spans="1:38" ht="29.25" customHeight="1">
      <c r="A15" s="21" t="s">
        <v>8</v>
      </c>
      <c r="B15" s="21">
        <v>11160211</v>
      </c>
      <c r="E15" s="205">
        <v>264000</v>
      </c>
      <c r="H15" s="145"/>
      <c r="K15" s="203"/>
      <c r="L15" s="20"/>
      <c r="N15" s="14"/>
      <c r="O15" s="26"/>
      <c r="P15" s="228"/>
      <c r="Q15" s="245"/>
      <c r="R15" s="223"/>
      <c r="S15" s="223"/>
      <c r="T15" s="223"/>
      <c r="U15" s="223"/>
      <c r="V15" s="223"/>
      <c r="W15" s="266"/>
      <c r="X15" s="266"/>
      <c r="Y15" s="251"/>
      <c r="Z15" s="245"/>
      <c r="AA15" s="245"/>
      <c r="AB15" s="245"/>
      <c r="AC15" s="245"/>
      <c r="AF15" s="21">
        <v>11160210</v>
      </c>
      <c r="AG15" s="57">
        <v>120000</v>
      </c>
      <c r="AH15" s="57">
        <f t="shared" ref="AH15:AH26" si="1">AG15/2205</f>
        <v>54.42176870748299</v>
      </c>
      <c r="AI15" s="44">
        <v>33719</v>
      </c>
      <c r="AJ15" s="44">
        <v>34084</v>
      </c>
      <c r="AK15" s="114">
        <f t="shared" si="0"/>
        <v>14.910073618488489</v>
      </c>
      <c r="AL15" s="216"/>
    </row>
    <row r="16" spans="1:38" ht="14.25" customHeight="1">
      <c r="A16" s="45" t="s">
        <v>63</v>
      </c>
      <c r="B16" s="21">
        <v>11158043</v>
      </c>
      <c r="E16" s="205">
        <v>0</v>
      </c>
      <c r="H16" s="145"/>
      <c r="K16" s="203"/>
      <c r="L16" s="20"/>
      <c r="N16" s="14"/>
      <c r="O16" s="26"/>
      <c r="P16" s="228"/>
      <c r="Q16" s="245"/>
      <c r="R16" s="223"/>
      <c r="S16" s="223"/>
      <c r="T16" s="223"/>
      <c r="U16" s="223"/>
      <c r="V16" s="223"/>
      <c r="W16" s="267"/>
      <c r="X16" s="267"/>
      <c r="Y16" s="251"/>
      <c r="Z16" s="245"/>
      <c r="AA16" s="245"/>
      <c r="AB16" s="245"/>
      <c r="AC16" s="245"/>
      <c r="AF16" s="21">
        <v>11155888</v>
      </c>
      <c r="AG16" s="57">
        <v>211000</v>
      </c>
      <c r="AH16" s="41">
        <f t="shared" si="1"/>
        <v>95.691609977324262</v>
      </c>
      <c r="AI16" s="170">
        <v>140060</v>
      </c>
      <c r="AJ16" s="170">
        <v>140741</v>
      </c>
      <c r="AK16" s="114">
        <f t="shared" ref="AK16:AK18" si="2">(100*AH16)/(AJ16-AI16)</f>
        <v>14.051631421046148</v>
      </c>
      <c r="AL16" s="57"/>
    </row>
    <row r="17" spans="1:38" ht="14.25" customHeight="1">
      <c r="A17" s="45" t="s">
        <v>62</v>
      </c>
      <c r="B17" s="21">
        <v>11157321</v>
      </c>
      <c r="E17" s="205">
        <v>0</v>
      </c>
      <c r="H17" s="145"/>
      <c r="K17" s="203"/>
      <c r="L17" s="20"/>
      <c r="N17" s="14"/>
      <c r="O17" s="26"/>
      <c r="P17" s="228" t="s">
        <v>69</v>
      </c>
      <c r="Q17" s="228"/>
      <c r="R17" s="228"/>
      <c r="S17" s="228"/>
      <c r="T17" s="228"/>
      <c r="U17" s="228"/>
      <c r="V17" s="224"/>
      <c r="W17" s="262"/>
      <c r="X17" s="262"/>
      <c r="Y17" s="262"/>
      <c r="Z17" s="262"/>
      <c r="AA17" s="262"/>
      <c r="AB17" s="262"/>
      <c r="AC17" s="262"/>
      <c r="AD17" s="279" t="s">
        <v>94</v>
      </c>
      <c r="AF17" s="21">
        <v>11159659</v>
      </c>
      <c r="AG17" s="57">
        <v>0</v>
      </c>
      <c r="AH17" s="41">
        <f t="shared" si="1"/>
        <v>0</v>
      </c>
      <c r="AI17" s="170" t="s">
        <v>83</v>
      </c>
      <c r="AJ17" s="170" t="s">
        <v>83</v>
      </c>
      <c r="AK17" s="114" t="s">
        <v>83</v>
      </c>
      <c r="AL17" s="57"/>
    </row>
    <row r="18" spans="1:38" ht="14.25" customHeight="1">
      <c r="A18" s="45" t="s">
        <v>64</v>
      </c>
      <c r="B18" s="21">
        <v>11157322</v>
      </c>
      <c r="E18" s="205">
        <v>0</v>
      </c>
      <c r="H18" s="145"/>
      <c r="K18" s="203"/>
      <c r="L18" s="20"/>
      <c r="N18" s="14"/>
      <c r="O18" s="26"/>
      <c r="P18" s="228"/>
      <c r="Q18" s="228"/>
      <c r="R18" s="228"/>
      <c r="S18" s="228"/>
      <c r="T18" s="228"/>
      <c r="U18" s="228"/>
      <c r="V18" s="225"/>
      <c r="W18" s="263"/>
      <c r="X18" s="263"/>
      <c r="Y18" s="263"/>
      <c r="Z18" s="263"/>
      <c r="AA18" s="263"/>
      <c r="AB18" s="263"/>
      <c r="AC18" s="263"/>
      <c r="AD18" s="280"/>
      <c r="AF18" s="21">
        <v>11160211</v>
      </c>
      <c r="AG18" s="57">
        <v>230000</v>
      </c>
      <c r="AH18" s="57">
        <f t="shared" si="1"/>
        <v>104.30839002267574</v>
      </c>
      <c r="AI18" s="170">
        <v>28467</v>
      </c>
      <c r="AJ18" s="170">
        <v>29424</v>
      </c>
      <c r="AK18" s="114">
        <f t="shared" si="2"/>
        <v>10.89951828868085</v>
      </c>
      <c r="AL18" s="216"/>
    </row>
    <row r="19" spans="1:38" ht="14.25" customHeight="1">
      <c r="A19" s="21" t="s">
        <v>9</v>
      </c>
      <c r="B19" s="21">
        <v>11157324</v>
      </c>
      <c r="E19" s="205">
        <v>0</v>
      </c>
      <c r="H19" s="145"/>
      <c r="K19" s="203"/>
      <c r="L19" s="20"/>
      <c r="N19" s="14"/>
      <c r="O19" s="26"/>
      <c r="P19" s="228"/>
      <c r="Q19" s="228"/>
      <c r="R19" s="228"/>
      <c r="S19" s="228"/>
      <c r="T19" s="228"/>
      <c r="U19" s="228"/>
      <c r="V19" s="225"/>
      <c r="W19" s="263"/>
      <c r="X19" s="263"/>
      <c r="Y19" s="263"/>
      <c r="Z19" s="263"/>
      <c r="AA19" s="263"/>
      <c r="AB19" s="263"/>
      <c r="AC19" s="263"/>
      <c r="AD19" s="119" t="s">
        <v>75</v>
      </c>
      <c r="AF19" s="21">
        <v>11161436</v>
      </c>
      <c r="AG19" s="57">
        <v>350000</v>
      </c>
      <c r="AH19" s="41">
        <f t="shared" si="1"/>
        <v>158.73015873015873</v>
      </c>
      <c r="AI19" s="115" t="s">
        <v>171</v>
      </c>
      <c r="AJ19" s="115" t="s">
        <v>172</v>
      </c>
      <c r="AK19" s="114">
        <f>(100*AH19)/(AJ19-AI19)</f>
        <v>9.1910919936397644</v>
      </c>
      <c r="AL19" s="46"/>
    </row>
    <row r="20" spans="1:38" ht="14.25" customHeight="1">
      <c r="A20" s="21" t="s">
        <v>10</v>
      </c>
      <c r="B20" s="21">
        <v>11157323</v>
      </c>
      <c r="E20" s="205">
        <v>0</v>
      </c>
      <c r="H20" s="145"/>
      <c r="K20" s="203"/>
      <c r="L20" s="20"/>
      <c r="N20" s="14"/>
      <c r="O20" s="26"/>
      <c r="P20" s="228"/>
      <c r="Q20" s="228"/>
      <c r="R20" s="228"/>
      <c r="S20" s="228"/>
      <c r="T20" s="228"/>
      <c r="U20" s="228"/>
      <c r="V20" s="225"/>
      <c r="W20" s="263"/>
      <c r="X20" s="263"/>
      <c r="Y20" s="263"/>
      <c r="Z20" s="263"/>
      <c r="AA20" s="263"/>
      <c r="AB20" s="263"/>
      <c r="AC20" s="263"/>
      <c r="AD20" s="141">
        <f>SUM(V17:AC21)</f>
        <v>0</v>
      </c>
      <c r="AF20" s="208">
        <v>11161437</v>
      </c>
      <c r="AG20" s="209">
        <v>395000</v>
      </c>
      <c r="AH20" s="209">
        <f t="shared" si="1"/>
        <v>179.13832199546485</v>
      </c>
      <c r="AI20" s="217" t="s">
        <v>173</v>
      </c>
      <c r="AJ20" s="217" t="s">
        <v>174</v>
      </c>
      <c r="AK20" s="210">
        <f>(100*AH20)/(AJ20-AI20)</f>
        <v>4.2031516188518268</v>
      </c>
      <c r="AL20" s="218" t="s">
        <v>175</v>
      </c>
    </row>
    <row r="21" spans="1:38" ht="14.25" customHeight="1">
      <c r="A21" s="21" t="s">
        <v>11</v>
      </c>
      <c r="B21" s="21">
        <v>11157325</v>
      </c>
      <c r="E21" s="205">
        <v>0</v>
      </c>
      <c r="H21" s="145"/>
      <c r="K21" s="203"/>
      <c r="L21" s="20"/>
      <c r="N21" s="14"/>
      <c r="O21" s="26"/>
      <c r="P21" s="228"/>
      <c r="Q21" s="228"/>
      <c r="R21" s="228"/>
      <c r="S21" s="228"/>
      <c r="T21" s="228"/>
      <c r="U21" s="228"/>
      <c r="V21" s="226"/>
      <c r="W21" s="264"/>
      <c r="X21" s="264"/>
      <c r="Y21" s="264"/>
      <c r="Z21" s="264"/>
      <c r="AA21" s="264"/>
      <c r="AB21" s="264"/>
      <c r="AC21" s="264"/>
      <c r="AD21" s="120"/>
      <c r="AF21" s="21">
        <v>11162343</v>
      </c>
      <c r="AG21" s="57">
        <v>555000</v>
      </c>
      <c r="AH21" s="41">
        <f t="shared" si="1"/>
        <v>251.70068027210885</v>
      </c>
      <c r="AI21" s="115" t="s">
        <v>176</v>
      </c>
      <c r="AJ21" s="115" t="s">
        <v>177</v>
      </c>
      <c r="AK21" s="114">
        <f>(100*AH21)/(AJ21-AI21)</f>
        <v>11.287026021170799</v>
      </c>
      <c r="AL21" s="57"/>
    </row>
    <row r="22" spans="1:38" ht="14.25" customHeight="1">
      <c r="A22" s="21" t="s">
        <v>12</v>
      </c>
      <c r="B22" s="21">
        <v>11157979</v>
      </c>
      <c r="E22" s="205">
        <v>0</v>
      </c>
      <c r="H22" s="145"/>
      <c r="K22" s="203"/>
      <c r="L22" s="20"/>
      <c r="N22" s="14"/>
      <c r="O22" s="26"/>
      <c r="P22" s="228" t="s">
        <v>71</v>
      </c>
      <c r="Q22" s="228"/>
      <c r="R22" s="228"/>
      <c r="S22" s="228"/>
      <c r="T22" s="228"/>
      <c r="U22" s="228"/>
      <c r="V22" s="227"/>
      <c r="W22" s="234"/>
      <c r="X22" s="234"/>
      <c r="Y22" s="227"/>
      <c r="Z22" s="227"/>
      <c r="AA22" s="227"/>
      <c r="AB22" s="227"/>
      <c r="AC22" s="227"/>
      <c r="AF22" s="21">
        <v>11162960</v>
      </c>
      <c r="AG22" s="57">
        <v>40000</v>
      </c>
      <c r="AH22" s="41">
        <f t="shared" si="1"/>
        <v>18.140589569160998</v>
      </c>
      <c r="AI22" s="115" t="s">
        <v>178</v>
      </c>
      <c r="AJ22" s="57" t="s">
        <v>83</v>
      </c>
      <c r="AK22" s="57" t="s">
        <v>83</v>
      </c>
      <c r="AL22" s="41"/>
    </row>
    <row r="23" spans="1:38" ht="14.25" customHeight="1">
      <c r="A23" s="21" t="s">
        <v>13</v>
      </c>
      <c r="B23" s="21">
        <v>11157980</v>
      </c>
      <c r="E23" s="205">
        <v>0</v>
      </c>
      <c r="H23" s="145"/>
      <c r="K23" s="203"/>
      <c r="L23" s="20"/>
      <c r="N23" s="14"/>
      <c r="O23" s="26"/>
      <c r="P23" s="228"/>
      <c r="Q23" s="228"/>
      <c r="R23" s="228"/>
      <c r="S23" s="228"/>
      <c r="T23" s="228"/>
      <c r="U23" s="228"/>
      <c r="V23" s="228"/>
      <c r="W23" s="235"/>
      <c r="X23" s="235"/>
      <c r="Y23" s="228"/>
      <c r="Z23" s="228"/>
      <c r="AA23" s="228"/>
      <c r="AB23" s="228"/>
      <c r="AC23" s="228"/>
      <c r="AF23" s="21">
        <v>11165963</v>
      </c>
      <c r="AG23" s="57">
        <v>150000</v>
      </c>
      <c r="AH23" s="41">
        <f t="shared" si="1"/>
        <v>68.027210884353735</v>
      </c>
      <c r="AI23" s="115" t="s">
        <v>179</v>
      </c>
      <c r="AJ23" s="57" t="s">
        <v>83</v>
      </c>
      <c r="AK23" s="57" t="s">
        <v>83</v>
      </c>
      <c r="AL23" s="41"/>
    </row>
    <row r="24" spans="1:38" ht="14.25" customHeight="1">
      <c r="A24" s="21" t="s">
        <v>14</v>
      </c>
      <c r="B24" s="21">
        <v>11157981</v>
      </c>
      <c r="E24" s="205">
        <v>0</v>
      </c>
      <c r="H24" s="145"/>
      <c r="K24" s="203"/>
      <c r="L24" s="20"/>
      <c r="N24" s="14"/>
      <c r="O24" s="26"/>
      <c r="P24" s="228"/>
      <c r="Q24" s="228"/>
      <c r="R24" s="228"/>
      <c r="S24" s="228"/>
      <c r="T24" s="228"/>
      <c r="U24" s="228"/>
      <c r="V24" s="228"/>
      <c r="W24" s="235"/>
      <c r="X24" s="235"/>
      <c r="Y24" s="228"/>
      <c r="Z24" s="228"/>
      <c r="AA24" s="228"/>
      <c r="AB24" s="228"/>
      <c r="AC24" s="228"/>
      <c r="AF24" s="187">
        <v>11165964</v>
      </c>
      <c r="AG24" s="201">
        <v>390000</v>
      </c>
      <c r="AH24" s="41">
        <f t="shared" si="1"/>
        <v>176.87074829931973</v>
      </c>
      <c r="AI24" s="115">
        <v>2670</v>
      </c>
      <c r="AJ24" s="115">
        <v>4358</v>
      </c>
      <c r="AK24" s="114">
        <f>(100*AH24)/(AJ24-AI24)</f>
        <v>10.478124899248797</v>
      </c>
      <c r="AL24" s="202"/>
    </row>
    <row r="25" spans="1:38" ht="14.25" customHeight="1">
      <c r="A25" s="45" t="s">
        <v>65</v>
      </c>
      <c r="B25" s="21">
        <v>11161436</v>
      </c>
      <c r="E25" s="205">
        <v>264000</v>
      </c>
      <c r="H25" s="145">
        <v>220000</v>
      </c>
      <c r="K25" s="203"/>
      <c r="L25" s="20"/>
      <c r="N25" s="14"/>
      <c r="O25" s="26"/>
      <c r="P25" s="228"/>
      <c r="Q25" s="228"/>
      <c r="R25" s="228"/>
      <c r="S25" s="228"/>
      <c r="T25" s="228"/>
      <c r="U25" s="228"/>
      <c r="V25" s="228"/>
      <c r="W25" s="236"/>
      <c r="X25" s="236"/>
      <c r="Y25" s="228"/>
      <c r="Z25" s="228"/>
      <c r="AA25" s="228"/>
      <c r="AB25" s="228"/>
      <c r="AC25" s="228"/>
      <c r="AF25" s="21" t="s">
        <v>116</v>
      </c>
      <c r="AG25" s="57">
        <v>281000</v>
      </c>
      <c r="AH25" s="41">
        <f t="shared" si="1"/>
        <v>127.43764172335601</v>
      </c>
      <c r="AI25" s="115" t="s">
        <v>180</v>
      </c>
      <c r="AJ25" s="115" t="s">
        <v>181</v>
      </c>
      <c r="AK25" s="114">
        <f>(100*AH25)/(AJ25-AI25)</f>
        <v>8.2698015394780011</v>
      </c>
      <c r="AL25" s="41"/>
    </row>
    <row r="26" spans="1:38" ht="14.25" customHeight="1">
      <c r="A26" s="45" t="s">
        <v>66</v>
      </c>
      <c r="B26" s="21">
        <v>11161437</v>
      </c>
      <c r="E26" s="205">
        <v>264000</v>
      </c>
      <c r="H26" s="145"/>
      <c r="K26" s="203"/>
      <c r="L26" s="20"/>
      <c r="N26" s="14"/>
      <c r="O26" s="26"/>
      <c r="P26" s="249" t="s">
        <v>72</v>
      </c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49" t="s">
        <v>97</v>
      </c>
      <c r="AF26" s="21">
        <v>111662033</v>
      </c>
      <c r="AG26" s="57">
        <v>132000</v>
      </c>
      <c r="AH26" s="57">
        <f t="shared" si="1"/>
        <v>59.863945578231295</v>
      </c>
      <c r="AI26" s="41">
        <v>149</v>
      </c>
      <c r="AJ26" s="211" t="s">
        <v>182</v>
      </c>
      <c r="AK26" s="114">
        <f>(100*AH26)/(AJ26-AI26)</f>
        <v>12.394191631103787</v>
      </c>
      <c r="AL26" s="41"/>
    </row>
    <row r="27" spans="1:38" ht="27.75" customHeight="1">
      <c r="A27" s="45" t="s">
        <v>67</v>
      </c>
      <c r="B27" s="21">
        <v>11162343</v>
      </c>
      <c r="E27" s="205">
        <v>264000</v>
      </c>
      <c r="H27" s="145">
        <v>396000</v>
      </c>
      <c r="K27" s="203"/>
      <c r="L27" s="20"/>
      <c r="N27" s="14"/>
      <c r="O27" s="26"/>
      <c r="P27" s="250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92"/>
      <c r="AF27" s="3"/>
      <c r="AG27" s="49"/>
      <c r="AH27" s="49"/>
      <c r="AI27" s="50"/>
      <c r="AJ27" s="50"/>
      <c r="AK27" s="51"/>
      <c r="AL27" s="49"/>
    </row>
    <row r="28" spans="1:38" ht="24" customHeight="1">
      <c r="A28" s="45" t="s">
        <v>98</v>
      </c>
      <c r="B28" s="21">
        <v>11162960</v>
      </c>
      <c r="E28" s="205">
        <v>0</v>
      </c>
      <c r="H28" s="145">
        <v>220000</v>
      </c>
      <c r="K28" s="203"/>
      <c r="L28" s="20"/>
      <c r="N28" s="14"/>
      <c r="O28" s="26"/>
      <c r="P28" s="250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150">
        <f>SUM(R26:AC28)</f>
        <v>0</v>
      </c>
      <c r="AF28" s="3"/>
      <c r="AG28" s="53"/>
      <c r="AH28" s="49"/>
      <c r="AI28" s="54"/>
      <c r="AJ28" s="54"/>
      <c r="AK28" s="153"/>
      <c r="AL28" s="49"/>
    </row>
    <row r="29" spans="1:38" ht="24" customHeight="1">
      <c r="A29" s="45" t="s">
        <v>113</v>
      </c>
      <c r="B29" s="21">
        <v>11165963</v>
      </c>
      <c r="E29" s="205">
        <v>0</v>
      </c>
      <c r="H29" s="145"/>
      <c r="K29" s="203"/>
      <c r="L29" s="20"/>
      <c r="N29" s="14"/>
      <c r="O29" s="26"/>
      <c r="P29" s="250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15"/>
      <c r="AF29" s="3"/>
      <c r="AG29" s="53"/>
      <c r="AH29" s="49"/>
      <c r="AI29" s="54"/>
      <c r="AJ29" s="54"/>
      <c r="AK29" s="200"/>
      <c r="AL29" s="49"/>
    </row>
    <row r="30" spans="1:38" ht="24" customHeight="1">
      <c r="A30" s="45" t="s">
        <v>114</v>
      </c>
      <c r="B30" s="21">
        <v>11165964</v>
      </c>
      <c r="E30" s="205">
        <v>660000</v>
      </c>
      <c r="H30" s="145"/>
      <c r="K30" s="203"/>
      <c r="L30" s="20"/>
      <c r="N30" s="14"/>
      <c r="O30" s="26"/>
      <c r="P30" s="250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15"/>
      <c r="AF30" s="3"/>
      <c r="AG30" s="53"/>
      <c r="AH30" s="49"/>
      <c r="AI30" s="54"/>
      <c r="AJ30" s="54"/>
      <c r="AK30" s="200"/>
      <c r="AL30" s="49"/>
    </row>
    <row r="31" spans="1:38" ht="24" customHeight="1">
      <c r="A31" s="45" t="s">
        <v>117</v>
      </c>
      <c r="B31" s="21">
        <v>11166203</v>
      </c>
      <c r="E31" s="205">
        <v>0</v>
      </c>
      <c r="H31" s="145">
        <v>242000</v>
      </c>
      <c r="K31" s="203"/>
      <c r="L31" s="20"/>
      <c r="N31" s="14"/>
      <c r="O31" s="26"/>
      <c r="P31" s="250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15"/>
      <c r="AF31" s="3"/>
      <c r="AG31" s="53"/>
      <c r="AH31" s="49"/>
      <c r="AI31" s="54"/>
      <c r="AJ31" s="54"/>
      <c r="AK31" s="204"/>
      <c r="AL31" s="49"/>
    </row>
    <row r="32" spans="1:38" ht="24" customHeight="1">
      <c r="A32" s="45" t="s">
        <v>115</v>
      </c>
      <c r="B32" s="21" t="s">
        <v>116</v>
      </c>
      <c r="E32" s="205"/>
      <c r="H32" s="145">
        <v>457000</v>
      </c>
      <c r="K32" s="203"/>
      <c r="L32" s="20"/>
      <c r="N32" s="14"/>
      <c r="O32" s="26"/>
      <c r="P32" s="28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15"/>
      <c r="AF32" s="3"/>
      <c r="AG32" s="53"/>
      <c r="AH32" s="49"/>
      <c r="AI32" s="54"/>
      <c r="AJ32" s="54"/>
      <c r="AK32" s="200"/>
      <c r="AL32" s="49"/>
    </row>
    <row r="33" spans="1:38" ht="14.25" customHeight="1">
      <c r="A33" s="47"/>
      <c r="B33" s="19"/>
      <c r="C33" s="18"/>
      <c r="D33" s="18"/>
      <c r="E33" s="20"/>
      <c r="F33" s="18"/>
      <c r="G33" s="18"/>
      <c r="H33" s="20"/>
      <c r="I33" s="18"/>
      <c r="J33" s="18"/>
      <c r="K33" s="20"/>
      <c r="L33" s="20"/>
      <c r="M33" s="18"/>
      <c r="N33" s="20"/>
      <c r="O33" s="26"/>
      <c r="P33" s="228" t="s">
        <v>73</v>
      </c>
      <c r="Q33" s="228"/>
      <c r="R33" s="229"/>
      <c r="S33" s="229"/>
      <c r="T33" s="229"/>
      <c r="U33" s="229"/>
      <c r="V33" s="229"/>
      <c r="W33" s="229"/>
      <c r="X33" s="224"/>
      <c r="Y33" s="286"/>
      <c r="Z33" s="286"/>
      <c r="AA33" s="286"/>
      <c r="AB33" s="286"/>
      <c r="AC33" s="283"/>
      <c r="AF33" s="3"/>
      <c r="AG33" s="53"/>
      <c r="AH33" s="49"/>
      <c r="AI33" s="54"/>
      <c r="AJ33" s="54"/>
      <c r="AK33" s="153"/>
      <c r="AL33" s="53"/>
    </row>
    <row r="34" spans="1:38" ht="14.25" customHeight="1">
      <c r="A34" s="47"/>
      <c r="B34" s="19"/>
      <c r="C34" s="18"/>
      <c r="D34" s="228" t="s">
        <v>59</v>
      </c>
      <c r="E34" s="283">
        <f>SUM(E9:E32)</f>
        <v>2508000</v>
      </c>
      <c r="F34" s="15"/>
      <c r="G34" s="228" t="s">
        <v>60</v>
      </c>
      <c r="H34" s="286">
        <f>SUM(H9:H32)</f>
        <v>1535000</v>
      </c>
      <c r="J34" s="228" t="s">
        <v>68</v>
      </c>
      <c r="K34" s="283">
        <f>SUM(K9:K32)</f>
        <v>0</v>
      </c>
      <c r="L34" s="15"/>
      <c r="M34" s="228" t="s">
        <v>61</v>
      </c>
      <c r="N34" s="286">
        <f>SUM(N9:N32)</f>
        <v>0</v>
      </c>
      <c r="O34" s="26"/>
      <c r="P34" s="228"/>
      <c r="Q34" s="228"/>
      <c r="R34" s="228"/>
      <c r="S34" s="228"/>
      <c r="T34" s="228"/>
      <c r="U34" s="228"/>
      <c r="V34" s="228"/>
      <c r="W34" s="228"/>
      <c r="X34" s="225"/>
      <c r="Y34" s="286"/>
      <c r="Z34" s="286"/>
      <c r="AA34" s="286"/>
      <c r="AB34" s="286"/>
      <c r="AC34" s="284"/>
      <c r="AF34" s="3"/>
      <c r="AG34" s="53"/>
      <c r="AH34" s="49"/>
      <c r="AI34" s="54"/>
      <c r="AJ34" s="54"/>
      <c r="AK34" s="153"/>
      <c r="AL34" s="53"/>
    </row>
    <row r="35" spans="1:38" ht="14.25" customHeight="1">
      <c r="A35" s="47"/>
      <c r="B35" s="19"/>
      <c r="C35" s="18"/>
      <c r="D35" s="228"/>
      <c r="E35" s="284"/>
      <c r="F35" s="18"/>
      <c r="G35" s="228"/>
      <c r="H35" s="286"/>
      <c r="I35" s="18"/>
      <c r="J35" s="228"/>
      <c r="K35" s="284"/>
      <c r="L35" s="20"/>
      <c r="M35" s="228"/>
      <c r="N35" s="286"/>
      <c r="O35" s="26"/>
      <c r="P35" s="228"/>
      <c r="Q35" s="228"/>
      <c r="R35" s="228"/>
      <c r="S35" s="228"/>
      <c r="T35" s="228"/>
      <c r="U35" s="228"/>
      <c r="V35" s="228"/>
      <c r="W35" s="228"/>
      <c r="X35" s="225"/>
      <c r="Y35" s="286"/>
      <c r="Z35" s="286"/>
      <c r="AA35" s="286"/>
      <c r="AB35" s="286"/>
      <c r="AC35" s="284"/>
      <c r="AF35" s="3"/>
      <c r="AG35" s="53"/>
      <c r="AH35" s="53"/>
      <c r="AI35" s="53"/>
      <c r="AJ35" s="53"/>
      <c r="AK35" s="53"/>
      <c r="AL35" s="53"/>
    </row>
    <row r="36" spans="1:38" ht="14.25" customHeight="1">
      <c r="A36" s="47"/>
      <c r="B36" s="19"/>
      <c r="C36" s="18"/>
      <c r="D36" s="228"/>
      <c r="E36" s="284"/>
      <c r="F36" s="18"/>
      <c r="G36" s="228"/>
      <c r="H36" s="286"/>
      <c r="I36" s="18"/>
      <c r="J36" s="228"/>
      <c r="K36" s="284"/>
      <c r="L36" s="20"/>
      <c r="M36" s="228"/>
      <c r="N36" s="286"/>
      <c r="O36" s="26"/>
      <c r="P36" s="228"/>
      <c r="Q36" s="228"/>
      <c r="R36" s="228"/>
      <c r="S36" s="228"/>
      <c r="T36" s="228"/>
      <c r="U36" s="228"/>
      <c r="V36" s="228"/>
      <c r="W36" s="228"/>
      <c r="X36" s="225"/>
      <c r="Y36" s="286"/>
      <c r="Z36" s="286"/>
      <c r="AA36" s="286"/>
      <c r="AB36" s="286"/>
      <c r="AC36" s="284"/>
      <c r="AF36" s="291"/>
      <c r="AG36" s="291"/>
      <c r="AH36" s="291"/>
      <c r="AI36" s="291"/>
      <c r="AJ36" s="291"/>
      <c r="AK36" s="291"/>
      <c r="AL36" s="291"/>
    </row>
    <row r="37" spans="1:38" ht="14.25" customHeight="1">
      <c r="A37" s="47"/>
      <c r="B37" s="19"/>
      <c r="C37" s="18"/>
      <c r="D37" s="228"/>
      <c r="E37" s="284"/>
      <c r="F37" s="18"/>
      <c r="G37" s="228"/>
      <c r="H37" s="286"/>
      <c r="I37" s="18"/>
      <c r="J37" s="228"/>
      <c r="K37" s="284"/>
      <c r="L37" s="20"/>
      <c r="M37" s="228"/>
      <c r="N37" s="286"/>
      <c r="O37" s="26"/>
      <c r="P37" s="228"/>
      <c r="Q37" s="228"/>
      <c r="R37" s="228"/>
      <c r="S37" s="228"/>
      <c r="T37" s="228"/>
      <c r="U37" s="228"/>
      <c r="V37" s="228"/>
      <c r="W37" s="228"/>
      <c r="X37" s="226"/>
      <c r="Y37" s="286"/>
      <c r="Z37" s="286"/>
      <c r="AA37" s="286"/>
      <c r="AB37" s="286"/>
      <c r="AC37" s="285"/>
      <c r="AF37" s="291"/>
      <c r="AG37" s="291"/>
      <c r="AH37" s="291"/>
      <c r="AI37" s="291"/>
      <c r="AJ37" s="291"/>
      <c r="AK37" s="291"/>
      <c r="AL37" s="291"/>
    </row>
    <row r="38" spans="1:38" ht="26.25" customHeight="1">
      <c r="A38" s="47"/>
      <c r="B38" s="19"/>
      <c r="C38" s="18"/>
      <c r="D38" s="228"/>
      <c r="E38" s="285"/>
      <c r="F38" s="18"/>
      <c r="G38" s="228"/>
      <c r="H38" s="286"/>
      <c r="I38" s="18"/>
      <c r="J38" s="228"/>
      <c r="K38" s="285"/>
      <c r="L38" s="20"/>
      <c r="M38" s="228"/>
      <c r="N38" s="286"/>
      <c r="O38" s="26"/>
      <c r="P38" s="249" t="s">
        <v>85</v>
      </c>
      <c r="Q38" s="220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9"/>
      <c r="AC38" s="229"/>
      <c r="AF38" s="291"/>
      <c r="AG38" s="291"/>
      <c r="AH38" s="291"/>
      <c r="AI38" s="291"/>
      <c r="AJ38" s="291"/>
      <c r="AK38" s="291"/>
      <c r="AL38" s="291"/>
    </row>
    <row r="39" spans="1:38" ht="14.25" customHeight="1">
      <c r="A39" s="47"/>
      <c r="B39" s="19"/>
      <c r="C39" s="18"/>
      <c r="D39" s="18"/>
      <c r="E39" s="20"/>
      <c r="F39" s="18"/>
      <c r="G39" s="334"/>
      <c r="H39" s="20"/>
      <c r="I39" s="18"/>
      <c r="J39" s="18"/>
      <c r="K39" s="20"/>
      <c r="L39" s="20"/>
      <c r="M39" s="18"/>
      <c r="N39" s="20"/>
      <c r="O39" s="26"/>
      <c r="P39" s="282"/>
      <c r="Q39" s="222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9"/>
      <c r="AC39" s="229"/>
      <c r="AF39" s="291"/>
      <c r="AG39" s="291"/>
      <c r="AH39" s="291"/>
      <c r="AI39" s="291"/>
      <c r="AJ39" s="291"/>
      <c r="AK39" s="291"/>
      <c r="AL39" s="291"/>
    </row>
    <row r="40" spans="1:38" ht="75" customHeight="1">
      <c r="O40" s="26"/>
      <c r="Y40" s="121"/>
      <c r="Z40" s="121"/>
      <c r="AA40" s="121"/>
      <c r="AB40" s="290"/>
      <c r="AC40" s="290"/>
      <c r="AF40" s="48"/>
      <c r="AG40" s="49"/>
      <c r="AH40" s="49"/>
      <c r="AI40" s="50"/>
      <c r="AJ40" s="50"/>
      <c r="AK40" s="51"/>
      <c r="AL40" s="49"/>
    </row>
    <row r="41" spans="1:38" ht="14.25" customHeight="1">
      <c r="Y41" s="121"/>
      <c r="Z41" s="121"/>
      <c r="AA41" s="121"/>
      <c r="AB41" s="121"/>
      <c r="AC41" s="121"/>
      <c r="AF41" s="48"/>
      <c r="AG41" s="49"/>
      <c r="AH41" s="49"/>
      <c r="AI41" s="50"/>
      <c r="AJ41" s="50"/>
      <c r="AK41" s="51"/>
      <c r="AL41" s="49"/>
    </row>
    <row r="42" spans="1:38" ht="14.25" customHeight="1">
      <c r="Y42" s="260"/>
      <c r="Z42" s="126"/>
      <c r="AA42" s="131"/>
      <c r="AB42" s="136"/>
      <c r="AC42" s="143"/>
      <c r="AF42" s="52"/>
      <c r="AG42" s="49"/>
      <c r="AH42" s="49"/>
      <c r="AI42" s="49"/>
      <c r="AJ42" s="49"/>
      <c r="AK42" s="49"/>
      <c r="AL42" s="49"/>
    </row>
    <row r="43" spans="1:38" ht="14.25" customHeight="1">
      <c r="Y43" s="261"/>
      <c r="Z43" s="127"/>
      <c r="AA43" s="132"/>
      <c r="AB43" s="137"/>
      <c r="AC43" s="144"/>
      <c r="AF43" s="48"/>
      <c r="AG43" s="49"/>
      <c r="AH43" s="49"/>
      <c r="AI43" s="50"/>
      <c r="AJ43" s="50"/>
      <c r="AK43" s="51"/>
      <c r="AL43" s="49"/>
    </row>
    <row r="44" spans="1:38" ht="14.25" customHeight="1">
      <c r="Y44" s="261"/>
      <c r="Z44" s="127"/>
      <c r="AA44" s="132"/>
      <c r="AB44" s="137"/>
      <c r="AC44" s="144"/>
      <c r="AF44" s="48"/>
      <c r="AG44" s="49"/>
      <c r="AH44" s="49"/>
      <c r="AI44" s="50"/>
      <c r="AJ44" s="50"/>
      <c r="AK44" s="51"/>
      <c r="AL44" s="49"/>
    </row>
    <row r="45" spans="1:38" ht="14.25" customHeight="1">
      <c r="D45" s="28"/>
      <c r="E45"/>
      <c r="Y45" s="261"/>
      <c r="Z45" s="127"/>
      <c r="AA45" s="132"/>
      <c r="AB45" s="137"/>
      <c r="AC45" s="144"/>
      <c r="AF45" s="48"/>
      <c r="AG45" s="49"/>
      <c r="AH45" s="49"/>
      <c r="AI45" s="50"/>
      <c r="AJ45" s="50"/>
      <c r="AK45" s="51"/>
      <c r="AL45" s="49"/>
    </row>
    <row r="46" spans="1:38" ht="18.75" customHeight="1">
      <c r="Y46" s="261"/>
      <c r="Z46" s="127"/>
      <c r="AA46" s="132"/>
      <c r="AB46" s="137"/>
      <c r="AC46" s="144"/>
      <c r="AF46" s="48"/>
      <c r="AG46" s="53"/>
      <c r="AH46" s="53"/>
      <c r="AI46" s="54"/>
      <c r="AJ46" s="54"/>
      <c r="AK46" s="55"/>
      <c r="AL46" s="56"/>
    </row>
    <row r="47" spans="1:38" ht="14.25" customHeight="1">
      <c r="Y47" s="260"/>
      <c r="Z47" s="126"/>
      <c r="AA47" s="131"/>
      <c r="AB47" s="136"/>
      <c r="AC47" s="143"/>
      <c r="AF47" s="48"/>
      <c r="AG47" s="49"/>
      <c r="AH47" s="49"/>
      <c r="AI47" s="49"/>
      <c r="AJ47" s="49"/>
      <c r="AK47" s="51"/>
      <c r="AL47" s="49"/>
    </row>
    <row r="48" spans="1:38" ht="14.25" customHeight="1">
      <c r="Y48" s="261"/>
      <c r="Z48" s="127"/>
      <c r="AA48" s="132"/>
      <c r="AB48" s="137"/>
      <c r="AC48" s="144"/>
      <c r="AF48" s="48"/>
      <c r="AG48" s="49"/>
      <c r="AH48" s="49"/>
      <c r="AI48" s="49"/>
      <c r="AJ48" s="49"/>
      <c r="AK48" s="51"/>
      <c r="AL48" s="49"/>
    </row>
    <row r="49" spans="25:39" ht="14.25" customHeight="1">
      <c r="Y49" s="261"/>
      <c r="Z49" s="127"/>
      <c r="AA49" s="132"/>
      <c r="AB49" s="137"/>
      <c r="AC49" s="144"/>
      <c r="AF49" s="48"/>
      <c r="AG49" s="49"/>
      <c r="AH49" s="49"/>
      <c r="AI49" s="50"/>
      <c r="AJ49" s="50"/>
      <c r="AK49" s="51"/>
      <c r="AL49" s="49"/>
    </row>
    <row r="50" spans="25:39" ht="14.25" customHeight="1">
      <c r="Y50" s="261"/>
      <c r="Z50" s="127"/>
      <c r="AA50" s="132"/>
      <c r="AB50" s="137"/>
      <c r="AC50" s="144"/>
      <c r="AF50" s="48"/>
      <c r="AG50" s="49"/>
      <c r="AH50" s="49"/>
      <c r="AI50" s="49"/>
      <c r="AJ50" s="49"/>
      <c r="AK50" s="51"/>
      <c r="AL50" s="49"/>
    </row>
    <row r="51" spans="25:39" ht="18.75" customHeight="1">
      <c r="Y51" s="261"/>
      <c r="Z51" s="127"/>
      <c r="AA51" s="132"/>
      <c r="AB51" s="137"/>
      <c r="AC51" s="144"/>
      <c r="AF51" s="122"/>
      <c r="AG51" s="53"/>
      <c r="AH51" s="53"/>
      <c r="AI51" s="54"/>
      <c r="AJ51" s="54"/>
      <c r="AK51" s="118"/>
      <c r="AL51" s="53"/>
      <c r="AM51" s="123"/>
    </row>
    <row r="52" spans="25:39" ht="14.25" customHeight="1">
      <c r="AF52" s="117"/>
      <c r="AG52" s="53"/>
      <c r="AH52" s="53"/>
      <c r="AI52" s="54"/>
      <c r="AJ52" s="54"/>
      <c r="AK52" s="118"/>
      <c r="AL52" s="53"/>
      <c r="AM52" s="123"/>
    </row>
    <row r="53" spans="25:39" ht="14.25" customHeight="1">
      <c r="AF53" s="48"/>
      <c r="AG53" s="49"/>
      <c r="AH53" s="49"/>
      <c r="AI53" s="49"/>
      <c r="AJ53" s="49"/>
      <c r="AK53" s="51"/>
      <c r="AL53" s="49"/>
    </row>
  </sheetData>
  <mergeCells count="126">
    <mergeCell ref="P26:P32"/>
    <mergeCell ref="Q26:Q32"/>
    <mergeCell ref="R26:R32"/>
    <mergeCell ref="S26:S32"/>
    <mergeCell ref="T26:T32"/>
    <mergeCell ref="AF36:AL39"/>
    <mergeCell ref="V38:V39"/>
    <mergeCell ref="AD26:AD27"/>
    <mergeCell ref="AC38:AC39"/>
    <mergeCell ref="AB38:AB39"/>
    <mergeCell ref="Z33:Z37"/>
    <mergeCell ref="Z38:Z39"/>
    <mergeCell ref="Z22:Z25"/>
    <mergeCell ref="Y22:Y25"/>
    <mergeCell ref="Y33:Y37"/>
    <mergeCell ref="U22:U25"/>
    <mergeCell ref="X22:X25"/>
    <mergeCell ref="X33:X37"/>
    <mergeCell ref="X38:X39"/>
    <mergeCell ref="V22:V25"/>
    <mergeCell ref="AC13:AC16"/>
    <mergeCell ref="AC17:AC21"/>
    <mergeCell ref="AC22:AC25"/>
    <mergeCell ref="AC33:AC37"/>
    <mergeCell ref="Z13:Z16"/>
    <mergeCell ref="Z17:Z21"/>
    <mergeCell ref="U26:U32"/>
    <mergeCell ref="V26:V32"/>
    <mergeCell ref="W26:W32"/>
    <mergeCell ref="X26:X32"/>
    <mergeCell ref="Y26:Y32"/>
    <mergeCell ref="Z26:Z32"/>
    <mergeCell ref="AA26:AA32"/>
    <mergeCell ref="AB26:AB32"/>
    <mergeCell ref="AC26:AC32"/>
    <mergeCell ref="AB40:AC40"/>
    <mergeCell ref="K34:K38"/>
    <mergeCell ref="P33:P37"/>
    <mergeCell ref="AA13:AA16"/>
    <mergeCell ref="AA17:AA21"/>
    <mergeCell ref="AA22:AA25"/>
    <mergeCell ref="AA33:AA37"/>
    <mergeCell ref="AA38:AA39"/>
    <mergeCell ref="P22:P25"/>
    <mergeCell ref="Q22:Q25"/>
    <mergeCell ref="T22:T25"/>
    <mergeCell ref="R22:R25"/>
    <mergeCell ref="S22:S25"/>
    <mergeCell ref="V13:V16"/>
    <mergeCell ref="W17:W21"/>
    <mergeCell ref="AB13:AB16"/>
    <mergeCell ref="AB17:AB21"/>
    <mergeCell ref="AB22:AB25"/>
    <mergeCell ref="AB33:AB37"/>
    <mergeCell ref="T38:T39"/>
    <mergeCell ref="U38:U39"/>
    <mergeCell ref="T33:T37"/>
    <mergeCell ref="U33:U37"/>
    <mergeCell ref="V33:V37"/>
    <mergeCell ref="B1:J2"/>
    <mergeCell ref="P38:P39"/>
    <mergeCell ref="Q38:Q39"/>
    <mergeCell ref="R38:R39"/>
    <mergeCell ref="S38:S39"/>
    <mergeCell ref="Q33:Q37"/>
    <mergeCell ref="R33:R37"/>
    <mergeCell ref="S33:S37"/>
    <mergeCell ref="P17:P21"/>
    <mergeCell ref="Q17:Q21"/>
    <mergeCell ref="D34:D38"/>
    <mergeCell ref="E34:E38"/>
    <mergeCell ref="G34:G38"/>
    <mergeCell ref="H34:H38"/>
    <mergeCell ref="P9:P12"/>
    <mergeCell ref="Q9:Q12"/>
    <mergeCell ref="J34:J38"/>
    <mergeCell ref="M34:M38"/>
    <mergeCell ref="N34:N38"/>
    <mergeCell ref="D4:E4"/>
    <mergeCell ref="G4:H4"/>
    <mergeCell ref="J4:K4"/>
    <mergeCell ref="M4:N4"/>
    <mergeCell ref="P13:P16"/>
    <mergeCell ref="T17:T21"/>
    <mergeCell ref="U17:U21"/>
    <mergeCell ref="V17:V21"/>
    <mergeCell ref="AF6:AL6"/>
    <mergeCell ref="AF10:AF11"/>
    <mergeCell ref="AG10:AG11"/>
    <mergeCell ref="AJ10:AJ11"/>
    <mergeCell ref="AK10:AK11"/>
    <mergeCell ref="AL10:AL11"/>
    <mergeCell ref="W9:W12"/>
    <mergeCell ref="AI10:AI11"/>
    <mergeCell ref="Y9:Y12"/>
    <mergeCell ref="X9:X12"/>
    <mergeCell ref="AH10:AH11"/>
    <mergeCell ref="AA9:AA12"/>
    <mergeCell ref="AB9:AB12"/>
    <mergeCell ref="Z9:Z12"/>
    <mergeCell ref="AD17:AD18"/>
    <mergeCell ref="AC9:AC12"/>
    <mergeCell ref="P4:Y4"/>
    <mergeCell ref="Y42:Y46"/>
    <mergeCell ref="Y47:Y51"/>
    <mergeCell ref="Y38:Y39"/>
    <mergeCell ref="W22:W25"/>
    <mergeCell ref="W33:W37"/>
    <mergeCell ref="W38:W39"/>
    <mergeCell ref="Q13:Q16"/>
    <mergeCell ref="R13:R16"/>
    <mergeCell ref="S13:S16"/>
    <mergeCell ref="T13:T16"/>
    <mergeCell ref="U13:U16"/>
    <mergeCell ref="X17:X21"/>
    <mergeCell ref="Y13:Y16"/>
    <mergeCell ref="Y17:Y21"/>
    <mergeCell ref="X13:X16"/>
    <mergeCell ref="R9:R12"/>
    <mergeCell ref="S9:S12"/>
    <mergeCell ref="T9:T12"/>
    <mergeCell ref="U9:U12"/>
    <mergeCell ref="V9:V12"/>
    <mergeCell ref="W13:W16"/>
    <mergeCell ref="R17:R21"/>
    <mergeCell ref="S17:S21"/>
  </mergeCells>
  <pageMargins left="0.39370078740157483" right="0.19685039370078741" top="0.19685039370078741" bottom="0.35433070866141736" header="0.11811023622047245" footer="0.19685039370078741"/>
  <pageSetup paperSize="9" scale="54" orientation="landscape" r:id="rId1"/>
  <headerFooter>
    <oddFooter>&amp;CPage 4 de 8</oddFooter>
  </headerFooter>
  <colBreaks count="2" manualBreakCount="2">
    <brk id="14" max="34" man="1"/>
    <brk id="3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AB46"/>
  <sheetViews>
    <sheetView view="pageBreakPreview" zoomScale="70" zoomScaleSheetLayoutView="70" workbookViewId="0">
      <selection activeCell="F4" sqref="F4:G4"/>
    </sheetView>
  </sheetViews>
  <sheetFormatPr baseColWidth="10" defaultRowHeight="14.25"/>
  <cols>
    <col min="1" max="1" width="2.625" customWidth="1"/>
    <col min="2" max="2" width="18.5" customWidth="1"/>
    <col min="3" max="3" width="16" customWidth="1"/>
    <col min="4" max="4" width="14.125" customWidth="1"/>
    <col min="5" max="5" width="15.125" style="1" customWidth="1"/>
    <col min="6" max="6" width="15.875" customWidth="1"/>
    <col min="7" max="7" width="13.625" customWidth="1"/>
    <col min="8" max="8" width="16.25" customWidth="1"/>
    <col min="9" max="9" width="16.875" customWidth="1"/>
    <col min="10" max="10" width="15.5" customWidth="1"/>
    <col min="11" max="15" width="14" customWidth="1"/>
    <col min="16" max="16" width="13.625" customWidth="1"/>
    <col min="17" max="17" width="2" style="18" customWidth="1"/>
    <col min="18" max="18" width="14.25" customWidth="1"/>
    <col min="19" max="19" width="13" customWidth="1"/>
    <col min="20" max="20" width="3.375" customWidth="1"/>
    <col min="22" max="22" width="17.25" customWidth="1"/>
    <col min="23" max="23" width="13.625" customWidth="1"/>
    <col min="24" max="24" width="16.375" customWidth="1"/>
    <col min="25" max="25" width="15" style="1" customWidth="1"/>
    <col min="26" max="26" width="13.5" style="1" customWidth="1"/>
    <col min="27" max="27" width="14.375" customWidth="1"/>
    <col min="28" max="28" width="46" customWidth="1"/>
  </cols>
  <sheetData>
    <row r="1" spans="2:26" ht="51.75" customHeight="1">
      <c r="B1" s="253" t="s">
        <v>159</v>
      </c>
      <c r="C1" s="253"/>
      <c r="D1" s="253"/>
      <c r="E1" s="253"/>
      <c r="F1" s="253"/>
      <c r="G1" s="253"/>
      <c r="H1" s="253"/>
      <c r="I1" s="85"/>
      <c r="J1" s="85"/>
      <c r="K1" s="85"/>
      <c r="L1" s="85"/>
      <c r="M1" s="85"/>
      <c r="N1" s="85"/>
      <c r="O1" s="85"/>
    </row>
    <row r="2" spans="2:26" ht="27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4"/>
      <c r="Q2" s="4"/>
    </row>
    <row r="4" spans="2:26" s="62" customFormat="1" ht="36" customHeight="1">
      <c r="D4" s="293" t="s">
        <v>161</v>
      </c>
      <c r="E4" s="295"/>
      <c r="F4" s="293" t="s">
        <v>162</v>
      </c>
      <c r="G4" s="295"/>
      <c r="H4" s="293" t="s">
        <v>163</v>
      </c>
      <c r="I4" s="295"/>
      <c r="J4" s="293" t="s">
        <v>164</v>
      </c>
      <c r="K4" s="294"/>
      <c r="L4" s="295"/>
      <c r="M4" s="66"/>
      <c r="N4" s="66"/>
      <c r="O4" s="66"/>
      <c r="Q4" s="66"/>
      <c r="Y4" s="67"/>
      <c r="Z4" s="67"/>
    </row>
    <row r="5" spans="2:26" s="62" customFormat="1" ht="15.75">
      <c r="D5" s="68" t="s">
        <v>52</v>
      </c>
      <c r="E5" s="69" t="s">
        <v>53</v>
      </c>
      <c r="F5" s="70" t="s">
        <v>52</v>
      </c>
      <c r="G5" s="69" t="s">
        <v>53</v>
      </c>
      <c r="H5" s="68" t="s">
        <v>52</v>
      </c>
      <c r="I5" s="69" t="s">
        <v>53</v>
      </c>
      <c r="J5" s="155" t="s">
        <v>52</v>
      </c>
      <c r="K5" s="156"/>
      <c r="L5" s="69" t="s">
        <v>53</v>
      </c>
      <c r="M5" s="71"/>
      <c r="N5" s="71"/>
      <c r="O5" s="71"/>
      <c r="Q5" s="71"/>
      <c r="Y5" s="67"/>
      <c r="Z5" s="67"/>
    </row>
    <row r="6" spans="2:26" s="62" customFormat="1" ht="31.5">
      <c r="D6" s="68" t="s">
        <v>58</v>
      </c>
      <c r="E6" s="73"/>
      <c r="F6" s="160"/>
      <c r="G6" s="72"/>
      <c r="H6" s="68" t="s">
        <v>57</v>
      </c>
      <c r="I6" s="73"/>
      <c r="J6" s="155"/>
      <c r="K6" s="156"/>
      <c r="L6" s="73"/>
      <c r="M6" s="74"/>
      <c r="N6" s="74"/>
      <c r="O6" s="74"/>
      <c r="Q6" s="74"/>
      <c r="Y6" s="67"/>
      <c r="Z6" s="67"/>
    </row>
    <row r="7" spans="2:26" s="62" customFormat="1" ht="4.5" customHeight="1">
      <c r="E7" s="67"/>
      <c r="H7" s="75"/>
      <c r="I7" s="76"/>
      <c r="Q7" s="71"/>
      <c r="Y7" s="67"/>
      <c r="Z7" s="67"/>
    </row>
    <row r="8" spans="2:26" s="62" customFormat="1" ht="15.75">
      <c r="B8" s="77" t="s">
        <v>0</v>
      </c>
      <c r="C8" s="77" t="s">
        <v>77</v>
      </c>
      <c r="E8" s="67"/>
      <c r="I8" s="71"/>
      <c r="Q8" s="71"/>
      <c r="T8" s="71"/>
      <c r="Y8" s="67"/>
      <c r="Z8" s="67"/>
    </row>
    <row r="9" spans="2:26" s="62" customFormat="1" ht="14.25" customHeight="1">
      <c r="B9" s="78" t="s">
        <v>4</v>
      </c>
      <c r="C9" s="78">
        <v>11160005</v>
      </c>
      <c r="E9" s="145">
        <v>0</v>
      </c>
      <c r="G9" s="79">
        <v>0</v>
      </c>
      <c r="I9" s="145"/>
      <c r="L9" s="14">
        <v>0</v>
      </c>
      <c r="M9" s="80"/>
      <c r="N9" s="80"/>
      <c r="O9" s="80"/>
      <c r="Q9" s="80"/>
      <c r="T9" s="81"/>
      <c r="Y9" s="67"/>
      <c r="Z9" s="67"/>
    </row>
    <row r="10" spans="2:26" s="62" customFormat="1" ht="14.25" customHeight="1">
      <c r="B10" s="82"/>
      <c r="C10" s="82"/>
      <c r="D10" s="83"/>
      <c r="E10" s="84"/>
      <c r="F10" s="83"/>
      <c r="G10" s="80"/>
      <c r="H10" s="83"/>
      <c r="I10" s="80"/>
      <c r="J10" s="83"/>
      <c r="K10" s="83"/>
      <c r="L10" s="80"/>
      <c r="M10" s="80"/>
      <c r="N10" s="80"/>
      <c r="O10" s="80"/>
      <c r="Q10" s="80"/>
      <c r="T10" s="81"/>
      <c r="Y10" s="67"/>
      <c r="Z10" s="67"/>
    </row>
    <row r="11" spans="2:26" ht="14.25" customHeight="1">
      <c r="B11" s="3"/>
      <c r="C11" s="18"/>
      <c r="D11" s="18"/>
      <c r="E11" s="2"/>
      <c r="F11" s="18"/>
      <c r="G11" s="18"/>
      <c r="H11" s="20"/>
      <c r="I11" s="18"/>
      <c r="J11" s="18"/>
      <c r="K11" s="18"/>
      <c r="L11" s="18"/>
      <c r="M11" s="18"/>
      <c r="N11" s="18"/>
      <c r="O11" s="18"/>
      <c r="P11" s="20"/>
      <c r="Q11" s="20"/>
      <c r="R11" s="18"/>
      <c r="S11" s="20"/>
      <c r="T11" s="26"/>
    </row>
    <row r="12" spans="2:26" ht="19.5" customHeight="1">
      <c r="B12" s="315" t="s">
        <v>99</v>
      </c>
      <c r="C12" s="185">
        <v>11162011</v>
      </c>
      <c r="D12" s="18"/>
      <c r="E12" s="2"/>
      <c r="F12" s="18"/>
      <c r="G12" s="18"/>
      <c r="H12" s="20"/>
      <c r="I12" s="18"/>
      <c r="J12" s="18"/>
      <c r="K12" s="18"/>
      <c r="L12" s="18"/>
      <c r="M12" s="18"/>
      <c r="N12" s="18"/>
      <c r="O12" s="18"/>
      <c r="P12" s="20"/>
      <c r="Q12" s="20"/>
      <c r="R12" s="18"/>
      <c r="S12" s="20"/>
      <c r="T12" s="26"/>
    </row>
    <row r="13" spans="2:26" ht="22.5" customHeight="1">
      <c r="B13" s="316"/>
      <c r="C13" s="185" t="s">
        <v>100</v>
      </c>
      <c r="D13" s="18"/>
      <c r="E13" s="145"/>
      <c r="F13" s="18"/>
      <c r="G13" s="79">
        <v>0</v>
      </c>
      <c r="H13" s="20"/>
      <c r="I13" s="14"/>
      <c r="J13" s="18"/>
      <c r="K13" s="18"/>
      <c r="L13" s="186" t="s">
        <v>83</v>
      </c>
      <c r="M13" s="18"/>
      <c r="N13" s="18"/>
      <c r="O13" s="18"/>
      <c r="P13" s="20"/>
      <c r="Q13" s="20"/>
      <c r="R13" s="18"/>
      <c r="S13" s="20"/>
      <c r="T13" s="26"/>
    </row>
    <row r="14" spans="2:26" ht="27" customHeight="1">
      <c r="B14" s="317"/>
      <c r="C14" s="21" t="s">
        <v>101</v>
      </c>
      <c r="D14" s="18"/>
      <c r="E14" s="2"/>
      <c r="F14" s="18"/>
      <c r="G14" s="18"/>
      <c r="H14" s="20"/>
      <c r="I14" s="18"/>
      <c r="J14" s="18"/>
      <c r="K14" s="18"/>
      <c r="L14" s="18"/>
      <c r="M14" s="18"/>
      <c r="N14" s="18"/>
      <c r="O14" s="18"/>
      <c r="P14" s="20"/>
      <c r="Q14" s="20"/>
      <c r="R14" s="18"/>
      <c r="S14" s="20"/>
      <c r="T14" s="26"/>
    </row>
    <row r="15" spans="2:26" ht="14.25" customHeight="1">
      <c r="B15" s="3"/>
      <c r="C15" s="18"/>
      <c r="D15" s="18"/>
      <c r="E15" s="2"/>
      <c r="F15" s="18"/>
      <c r="G15" s="18"/>
      <c r="H15" s="20"/>
      <c r="I15" s="18"/>
      <c r="J15" s="18"/>
      <c r="K15" s="18"/>
      <c r="L15" s="18"/>
      <c r="M15" s="18"/>
      <c r="N15" s="18"/>
      <c r="O15" s="18"/>
      <c r="P15" s="20"/>
      <c r="Q15" s="20"/>
      <c r="R15" s="18"/>
      <c r="S15" s="20"/>
      <c r="T15" s="26"/>
    </row>
    <row r="16" spans="2:26" ht="14.25" customHeight="1">
      <c r="B16" s="3"/>
      <c r="C16" s="18"/>
      <c r="D16" s="302" t="s">
        <v>59</v>
      </c>
      <c r="E16" s="305">
        <f>SUM(E9:E13)</f>
        <v>0</v>
      </c>
      <c r="F16" s="302" t="s">
        <v>60</v>
      </c>
      <c r="G16" s="305">
        <v>0</v>
      </c>
      <c r="H16" s="302" t="s">
        <v>68</v>
      </c>
      <c r="I16" s="305">
        <f>SUM(I9:I13)</f>
        <v>0</v>
      </c>
      <c r="J16" s="302" t="s">
        <v>61</v>
      </c>
      <c r="K16" s="157"/>
      <c r="L16" s="305" t="s">
        <v>83</v>
      </c>
      <c r="M16" s="18"/>
      <c r="N16" s="18"/>
      <c r="O16" s="18"/>
      <c r="P16" s="20"/>
      <c r="Q16" s="20"/>
      <c r="R16" s="18"/>
      <c r="S16" s="20"/>
      <c r="T16" s="26"/>
    </row>
    <row r="17" spans="2:28" ht="14.25" customHeight="1">
      <c r="B17" s="3"/>
      <c r="C17" s="18"/>
      <c r="D17" s="304"/>
      <c r="E17" s="306"/>
      <c r="F17" s="304"/>
      <c r="G17" s="306"/>
      <c r="H17" s="304"/>
      <c r="I17" s="306"/>
      <c r="J17" s="304"/>
      <c r="K17" s="158"/>
      <c r="L17" s="306"/>
      <c r="M17" s="18"/>
      <c r="N17" s="18"/>
      <c r="O17" s="18"/>
      <c r="P17" s="20"/>
      <c r="Q17" s="20"/>
      <c r="R17" s="18"/>
      <c r="S17" s="20"/>
      <c r="T17" s="26"/>
    </row>
    <row r="18" spans="2:28" ht="36" customHeight="1">
      <c r="B18" s="3"/>
      <c r="C18" s="18"/>
      <c r="D18" s="303"/>
      <c r="E18" s="307"/>
      <c r="F18" s="303"/>
      <c r="G18" s="307"/>
      <c r="H18" s="303"/>
      <c r="I18" s="307"/>
      <c r="J18" s="303"/>
      <c r="K18" s="159"/>
      <c r="L18" s="307"/>
      <c r="M18" s="18"/>
      <c r="N18" s="18"/>
      <c r="O18" s="18"/>
      <c r="P18" s="20"/>
      <c r="Q18" s="20"/>
      <c r="R18" s="18"/>
      <c r="S18" s="20"/>
      <c r="T18" s="26"/>
    </row>
    <row r="19" spans="2:28" ht="14.25" customHeight="1">
      <c r="B19" s="3"/>
      <c r="C19" s="18"/>
      <c r="D19" s="18"/>
      <c r="E19" s="2"/>
      <c r="F19" s="18"/>
      <c r="G19" s="18"/>
      <c r="H19" s="20"/>
      <c r="I19" s="18"/>
      <c r="J19" s="18"/>
      <c r="K19" s="18"/>
      <c r="L19" s="18"/>
      <c r="M19" s="18"/>
      <c r="N19" s="18"/>
      <c r="O19" s="18"/>
      <c r="P19" s="20"/>
      <c r="Q19" s="20"/>
      <c r="R19" s="18"/>
      <c r="S19" s="20"/>
      <c r="T19" s="26"/>
    </row>
    <row r="20" spans="2:28" ht="61.5" customHeight="1">
      <c r="B20" s="319" t="s">
        <v>170</v>
      </c>
      <c r="C20" s="320"/>
      <c r="D20" s="320"/>
      <c r="E20" s="320"/>
      <c r="F20" s="320"/>
      <c r="G20" s="320"/>
      <c r="H20" s="320"/>
      <c r="I20" s="320"/>
      <c r="J20" s="320"/>
      <c r="K20" s="320"/>
      <c r="L20" s="133"/>
      <c r="M20" s="133"/>
      <c r="N20" s="133"/>
      <c r="O20" s="133"/>
      <c r="P20" s="20"/>
      <c r="Q20" s="20"/>
      <c r="R20" s="18"/>
      <c r="S20" s="20"/>
      <c r="T20" s="26"/>
    </row>
    <row r="21" spans="2:28" ht="21" customHeight="1">
      <c r="B21" s="39" t="s">
        <v>52</v>
      </c>
      <c r="C21" s="39" t="s">
        <v>158</v>
      </c>
      <c r="D21" s="27" t="s">
        <v>53</v>
      </c>
      <c r="E21" s="27" t="s">
        <v>54</v>
      </c>
      <c r="F21" s="27" t="s">
        <v>15</v>
      </c>
      <c r="G21" s="8" t="s">
        <v>55</v>
      </c>
      <c r="H21" s="8" t="s">
        <v>56</v>
      </c>
      <c r="I21" s="8" t="s">
        <v>86</v>
      </c>
      <c r="J21" s="8" t="s">
        <v>87</v>
      </c>
      <c r="K21" s="8" t="s">
        <v>88</v>
      </c>
      <c r="L21" s="8" t="s">
        <v>89</v>
      </c>
      <c r="M21" s="8" t="s">
        <v>91</v>
      </c>
      <c r="N21" s="8" t="s">
        <v>92</v>
      </c>
      <c r="O21" s="8" t="s">
        <v>93</v>
      </c>
      <c r="P21" s="20"/>
      <c r="Q21" s="20"/>
      <c r="R21" s="18"/>
      <c r="S21" s="20"/>
      <c r="T21" s="26"/>
    </row>
    <row r="22" spans="2:28" ht="14.25" customHeight="1">
      <c r="E22"/>
      <c r="P22" s="20"/>
      <c r="Q22" s="20"/>
      <c r="R22" s="18"/>
      <c r="S22" s="20"/>
      <c r="T22" s="26"/>
    </row>
    <row r="23" spans="2:28" ht="14.25" customHeight="1">
      <c r="B23" s="296" t="s">
        <v>70</v>
      </c>
      <c r="C23" s="246">
        <v>3111850</v>
      </c>
      <c r="D23" s="224"/>
      <c r="E23" s="308"/>
      <c r="F23" s="308"/>
      <c r="G23" s="308"/>
      <c r="H23" s="308"/>
      <c r="I23" s="308"/>
      <c r="J23" s="246"/>
      <c r="K23" s="246"/>
      <c r="L23" s="246"/>
      <c r="M23" s="246"/>
      <c r="N23" s="246"/>
      <c r="O23" s="246"/>
      <c r="P23" s="20"/>
      <c r="Q23" s="20"/>
      <c r="R23" s="18"/>
      <c r="S23" s="20"/>
      <c r="T23" s="26"/>
    </row>
    <row r="24" spans="2:28" ht="14.25" customHeight="1">
      <c r="B24" s="296"/>
      <c r="C24" s="247"/>
      <c r="D24" s="225"/>
      <c r="E24" s="309"/>
      <c r="F24" s="309"/>
      <c r="G24" s="309"/>
      <c r="H24" s="309"/>
      <c r="I24" s="309"/>
      <c r="J24" s="247"/>
      <c r="K24" s="247"/>
      <c r="L24" s="247"/>
      <c r="M24" s="247"/>
      <c r="N24" s="247"/>
      <c r="O24" s="247"/>
      <c r="P24" s="20"/>
      <c r="Q24" s="20"/>
      <c r="R24" s="18"/>
      <c r="S24" s="20"/>
      <c r="T24" s="26"/>
    </row>
    <row r="25" spans="2:28" ht="14.25" customHeight="1">
      <c r="B25" s="296"/>
      <c r="C25" s="247"/>
      <c r="D25" s="225"/>
      <c r="E25" s="309"/>
      <c r="F25" s="309"/>
      <c r="G25" s="309"/>
      <c r="H25" s="309"/>
      <c r="I25" s="309"/>
      <c r="J25" s="247"/>
      <c r="K25" s="247"/>
      <c r="L25" s="247"/>
      <c r="M25" s="247"/>
      <c r="N25" s="247"/>
      <c r="O25" s="247"/>
      <c r="P25" s="20"/>
      <c r="Q25" s="20"/>
      <c r="R25" s="18"/>
      <c r="S25" s="20"/>
      <c r="T25" s="26"/>
    </row>
    <row r="26" spans="2:28" ht="14.25" customHeight="1">
      <c r="B26" s="296"/>
      <c r="C26" s="247"/>
      <c r="D26" s="225"/>
      <c r="E26" s="310"/>
      <c r="F26" s="310"/>
      <c r="G26" s="310"/>
      <c r="H26" s="310"/>
      <c r="I26" s="310"/>
      <c r="J26" s="247"/>
      <c r="K26" s="247"/>
      <c r="L26" s="247"/>
      <c r="M26" s="247"/>
      <c r="N26" s="247"/>
      <c r="O26" s="247"/>
      <c r="P26" s="20"/>
      <c r="Q26" s="20"/>
      <c r="R26" s="18"/>
      <c r="S26" s="20"/>
      <c r="T26" s="26"/>
    </row>
    <row r="27" spans="2:28" ht="30.75" customHeight="1">
      <c r="B27" s="86" t="s">
        <v>57</v>
      </c>
      <c r="C27" s="212">
        <v>44924</v>
      </c>
      <c r="D27" s="146"/>
      <c r="E27" s="146"/>
      <c r="F27" s="146"/>
      <c r="G27" s="61"/>
      <c r="H27" s="61"/>
      <c r="I27" s="61"/>
      <c r="J27" s="173"/>
      <c r="K27" s="116"/>
      <c r="L27" s="128"/>
      <c r="M27" s="130"/>
      <c r="N27" s="138"/>
      <c r="O27" s="142"/>
      <c r="P27" s="20"/>
      <c r="Q27" s="20"/>
      <c r="R27" s="18"/>
      <c r="S27" s="20"/>
      <c r="T27" s="26"/>
    </row>
    <row r="28" spans="2:28" ht="14.25" customHeight="1">
      <c r="B28" s="302" t="s">
        <v>69</v>
      </c>
      <c r="C28" s="60"/>
      <c r="D28" s="60"/>
      <c r="E28" s="60"/>
      <c r="F28" s="60"/>
      <c r="G28" s="60"/>
      <c r="H28" s="298"/>
      <c r="I28" s="224"/>
      <c r="J28" s="224"/>
      <c r="K28" s="224"/>
      <c r="L28" s="224"/>
      <c r="M28" s="224"/>
      <c r="N28" s="224"/>
      <c r="O28" s="224"/>
      <c r="P28" s="60" t="s">
        <v>80</v>
      </c>
      <c r="T28" s="26"/>
      <c r="V28" s="312"/>
      <c r="W28" s="312"/>
      <c r="X28" s="312"/>
      <c r="Y28" s="312"/>
      <c r="Z28" s="312"/>
      <c r="AA28" s="313"/>
      <c r="AB28" s="311"/>
    </row>
    <row r="29" spans="2:28" ht="14.25" customHeight="1">
      <c r="B29" s="304"/>
      <c r="C29" s="63"/>
      <c r="D29" s="63"/>
      <c r="E29" s="63"/>
      <c r="F29" s="63"/>
      <c r="G29" s="63"/>
      <c r="H29" s="314"/>
      <c r="I29" s="225"/>
      <c r="J29" s="225"/>
      <c r="K29" s="225"/>
      <c r="L29" s="225"/>
      <c r="M29" s="225"/>
      <c r="N29" s="225"/>
      <c r="O29" s="225"/>
      <c r="P29" s="64" t="s">
        <v>75</v>
      </c>
      <c r="T29" s="26"/>
      <c r="V29" s="312"/>
      <c r="W29" s="312"/>
      <c r="X29" s="312"/>
      <c r="Y29" s="312"/>
      <c r="Z29" s="312"/>
      <c r="AA29" s="313"/>
      <c r="AB29" s="311"/>
    </row>
    <row r="30" spans="2:28" ht="26.25" customHeight="1">
      <c r="B30" s="303"/>
      <c r="C30" s="63"/>
      <c r="D30" s="63"/>
      <c r="E30" s="63"/>
      <c r="F30" s="63"/>
      <c r="G30" s="63"/>
      <c r="H30" s="299"/>
      <c r="I30" s="225"/>
      <c r="J30" s="225"/>
      <c r="K30" s="225"/>
      <c r="L30" s="225"/>
      <c r="M30" s="225"/>
      <c r="N30" s="225"/>
      <c r="O30" s="225"/>
      <c r="P30" s="65">
        <f>J28</f>
        <v>0</v>
      </c>
      <c r="T30" s="26"/>
      <c r="V30" s="312"/>
      <c r="W30" s="312"/>
      <c r="X30" s="312"/>
      <c r="Y30" s="312"/>
      <c r="Z30" s="312"/>
      <c r="AA30" s="313"/>
      <c r="AB30" s="311"/>
    </row>
    <row r="31" spans="2:28" ht="14.25" customHeight="1">
      <c r="B31" s="296" t="s">
        <v>71</v>
      </c>
      <c r="C31" s="296"/>
      <c r="D31" s="296"/>
      <c r="E31" s="296"/>
      <c r="F31" s="296"/>
      <c r="G31" s="296"/>
      <c r="H31" s="318"/>
      <c r="I31" s="227"/>
      <c r="J31" s="227"/>
      <c r="K31" s="227"/>
      <c r="L31" s="227"/>
      <c r="M31" s="227"/>
      <c r="N31" s="227"/>
      <c r="O31" s="227"/>
      <c r="P31" s="62"/>
      <c r="V31" s="48"/>
      <c r="W31" s="49"/>
      <c r="X31" s="49"/>
      <c r="Y31" s="50"/>
      <c r="Z31" s="50"/>
      <c r="AA31" s="51"/>
      <c r="AB31" s="49"/>
    </row>
    <row r="32" spans="2:28" ht="14.25" customHeight="1">
      <c r="B32" s="296"/>
      <c r="C32" s="296"/>
      <c r="D32" s="296"/>
      <c r="E32" s="296"/>
      <c r="F32" s="296"/>
      <c r="G32" s="296"/>
      <c r="H32" s="296"/>
      <c r="I32" s="227"/>
      <c r="J32" s="227"/>
      <c r="K32" s="227"/>
      <c r="L32" s="227"/>
      <c r="M32" s="227"/>
      <c r="N32" s="227"/>
      <c r="O32" s="227"/>
      <c r="P32" s="62"/>
      <c r="V32" s="52"/>
      <c r="W32" s="49"/>
      <c r="X32" s="49"/>
      <c r="Y32" s="49"/>
      <c r="Z32" s="49"/>
      <c r="AA32" s="49"/>
      <c r="AB32" s="49"/>
    </row>
    <row r="33" spans="2:28" ht="14.25" customHeight="1">
      <c r="B33" s="296"/>
      <c r="C33" s="296"/>
      <c r="D33" s="296"/>
      <c r="E33" s="296"/>
      <c r="F33" s="296"/>
      <c r="G33" s="296"/>
      <c r="H33" s="296"/>
      <c r="I33" s="227"/>
      <c r="J33" s="227"/>
      <c r="K33" s="227"/>
      <c r="L33" s="227"/>
      <c r="M33" s="227"/>
      <c r="N33" s="227"/>
      <c r="O33" s="227"/>
      <c r="P33" s="62"/>
      <c r="V33" s="48"/>
      <c r="W33" s="49"/>
      <c r="X33" s="49"/>
      <c r="Y33" s="50"/>
      <c r="Z33" s="50"/>
      <c r="AA33" s="51"/>
      <c r="AB33" s="49"/>
    </row>
    <row r="34" spans="2:28" ht="14.25" customHeight="1">
      <c r="B34" s="296"/>
      <c r="C34" s="296"/>
      <c r="D34" s="296"/>
      <c r="E34" s="296"/>
      <c r="F34" s="296"/>
      <c r="G34" s="296"/>
      <c r="H34" s="296"/>
      <c r="I34" s="227"/>
      <c r="J34" s="227"/>
      <c r="K34" s="227"/>
      <c r="L34" s="227"/>
      <c r="M34" s="227"/>
      <c r="N34" s="227"/>
      <c r="O34" s="227"/>
      <c r="P34" s="62"/>
      <c r="V34" s="48"/>
      <c r="W34" s="49"/>
      <c r="X34" s="49"/>
      <c r="Y34" s="50"/>
      <c r="Z34" s="50"/>
      <c r="AA34" s="51"/>
      <c r="AB34" s="49"/>
    </row>
    <row r="35" spans="2:28" ht="54.75" customHeight="1">
      <c r="B35" s="296" t="s">
        <v>72</v>
      </c>
      <c r="C35" s="297"/>
      <c r="D35" s="297"/>
      <c r="E35" s="297"/>
      <c r="F35" s="297"/>
      <c r="G35" s="297"/>
      <c r="H35" s="297"/>
      <c r="I35" s="225"/>
      <c r="J35" s="225"/>
      <c r="K35" s="225"/>
      <c r="L35" s="225"/>
      <c r="M35" s="225"/>
      <c r="N35" s="225"/>
      <c r="O35" s="225"/>
      <c r="P35" s="151" t="s">
        <v>96</v>
      </c>
      <c r="V35" s="48"/>
      <c r="W35" s="49"/>
      <c r="X35" s="49"/>
      <c r="Y35" s="50"/>
      <c r="Z35" s="50"/>
      <c r="AA35" s="51"/>
      <c r="AB35" s="49"/>
    </row>
    <row r="36" spans="2:28" ht="24.75" customHeight="1">
      <c r="B36" s="296"/>
      <c r="C36" s="297"/>
      <c r="D36" s="297"/>
      <c r="E36" s="297"/>
      <c r="F36" s="297"/>
      <c r="G36" s="297"/>
      <c r="H36" s="297"/>
      <c r="I36" s="225"/>
      <c r="J36" s="225"/>
      <c r="K36" s="225"/>
      <c r="L36" s="225"/>
      <c r="M36" s="225"/>
      <c r="N36" s="225"/>
      <c r="O36" s="225"/>
      <c r="P36" s="154">
        <f>SUM(D35:O36)</f>
        <v>0</v>
      </c>
      <c r="V36" s="48"/>
      <c r="W36" s="53"/>
      <c r="X36" s="53"/>
      <c r="Y36" s="54"/>
      <c r="Z36" s="54"/>
      <c r="AA36" s="55"/>
      <c r="AB36" s="56"/>
    </row>
    <row r="37" spans="2:28" ht="40.5" customHeight="1">
      <c r="B37" s="60" t="s">
        <v>73</v>
      </c>
      <c r="C37" s="60"/>
      <c r="D37" s="148"/>
      <c r="E37" s="152"/>
      <c r="F37" s="163"/>
      <c r="G37" s="166"/>
      <c r="H37" s="169"/>
      <c r="I37" s="174"/>
      <c r="J37" s="172"/>
      <c r="K37" s="194"/>
      <c r="L37" s="125"/>
      <c r="M37" s="129"/>
      <c r="N37" s="135"/>
      <c r="O37" s="140"/>
      <c r="V37" s="48"/>
      <c r="W37" s="49"/>
      <c r="X37" s="49"/>
      <c r="Y37" s="49"/>
      <c r="Z37" s="49"/>
      <c r="AA37" s="51"/>
      <c r="AB37" s="49"/>
    </row>
    <row r="38" spans="2:28" ht="14.25" customHeight="1">
      <c r="B38" s="302" t="s">
        <v>85</v>
      </c>
      <c r="C38" s="308"/>
      <c r="D38" s="298"/>
      <c r="E38" s="298"/>
      <c r="F38" s="298"/>
      <c r="G38" s="298"/>
      <c r="H38" s="298"/>
      <c r="I38" s="229"/>
      <c r="J38" s="229"/>
      <c r="K38" s="229"/>
      <c r="L38" s="229"/>
      <c r="M38" s="229"/>
      <c r="N38" s="229"/>
      <c r="O38" s="229"/>
      <c r="V38" s="48"/>
      <c r="W38" s="49"/>
      <c r="X38" s="49"/>
      <c r="Y38" s="50"/>
      <c r="Z38" s="50"/>
      <c r="AA38" s="51"/>
      <c r="AB38" s="49"/>
    </row>
    <row r="39" spans="2:28" ht="14.25" customHeight="1">
      <c r="B39" s="303"/>
      <c r="C39" s="310"/>
      <c r="D39" s="299"/>
      <c r="E39" s="299"/>
      <c r="F39" s="299"/>
      <c r="G39" s="299"/>
      <c r="H39" s="299"/>
      <c r="I39" s="229"/>
      <c r="J39" s="229"/>
      <c r="K39" s="229"/>
      <c r="L39" s="229"/>
      <c r="M39" s="229"/>
      <c r="N39" s="229"/>
      <c r="O39" s="229"/>
      <c r="V39" s="48"/>
      <c r="W39" s="49"/>
      <c r="X39" s="49"/>
      <c r="Y39" s="49"/>
      <c r="Z39" s="49"/>
      <c r="AA39" s="51"/>
      <c r="AB39" s="49"/>
    </row>
    <row r="40" spans="2:28" ht="14.25" customHeight="1">
      <c r="I40" s="112"/>
      <c r="J40" s="112"/>
    </row>
    <row r="41" spans="2:28" ht="14.25" customHeight="1">
      <c r="I41" s="112"/>
      <c r="J41" s="112"/>
    </row>
    <row r="42" spans="2:28" ht="15.75">
      <c r="B42" s="321" t="s">
        <v>157</v>
      </c>
      <c r="C42" s="322"/>
      <c r="D42" s="322"/>
      <c r="E42" s="322"/>
      <c r="F42" s="322"/>
      <c r="G42" s="322"/>
      <c r="H42" s="322"/>
      <c r="I42" s="323"/>
      <c r="J42" s="113"/>
    </row>
    <row r="43" spans="2:28">
      <c r="B43" s="58"/>
      <c r="C43" s="58"/>
      <c r="D43" s="58"/>
      <c r="E43" s="59"/>
      <c r="F43" s="59"/>
      <c r="G43" s="58"/>
      <c r="H43" s="58"/>
    </row>
    <row r="44" spans="2:28" ht="14.25" customHeight="1">
      <c r="B44" s="300" t="s">
        <v>74</v>
      </c>
      <c r="C44" s="302" t="s">
        <v>156</v>
      </c>
      <c r="D44" s="302" t="s">
        <v>84</v>
      </c>
      <c r="E44" s="302" t="s">
        <v>154</v>
      </c>
      <c r="F44" s="302" t="s">
        <v>155</v>
      </c>
      <c r="G44" s="302" t="s">
        <v>82</v>
      </c>
      <c r="H44" s="296" t="s">
        <v>78</v>
      </c>
      <c r="I44" s="296"/>
    </row>
    <row r="45" spans="2:28" ht="38.25" customHeight="1">
      <c r="B45" s="301"/>
      <c r="C45" s="303"/>
      <c r="D45" s="303"/>
      <c r="E45" s="303"/>
      <c r="F45" s="303"/>
      <c r="G45" s="303"/>
      <c r="H45" s="296"/>
      <c r="I45" s="296"/>
    </row>
    <row r="46" spans="2:28" ht="40.5" customHeight="1">
      <c r="B46" s="78">
        <v>11160005</v>
      </c>
      <c r="C46" s="164" t="s">
        <v>83</v>
      </c>
      <c r="D46" s="164" t="s">
        <v>83</v>
      </c>
      <c r="E46" s="78" t="s">
        <v>83</v>
      </c>
      <c r="F46" s="78" t="s">
        <v>83</v>
      </c>
      <c r="G46" s="78" t="s">
        <v>83</v>
      </c>
      <c r="H46" s="165"/>
      <c r="I46" s="165"/>
    </row>
  </sheetData>
  <mergeCells count="95">
    <mergeCell ref="H44:I45"/>
    <mergeCell ref="L16:L18"/>
    <mergeCell ref="J16:J18"/>
    <mergeCell ref="J23:J26"/>
    <mergeCell ref="I16:I18"/>
    <mergeCell ref="I23:I26"/>
    <mergeCell ref="I28:I30"/>
    <mergeCell ref="I31:I34"/>
    <mergeCell ref="B20:K20"/>
    <mergeCell ref="K23:K26"/>
    <mergeCell ref="B42:I42"/>
    <mergeCell ref="E35:E36"/>
    <mergeCell ref="B38:B39"/>
    <mergeCell ref="C38:C39"/>
    <mergeCell ref="D38:D39"/>
    <mergeCell ref="B31:B34"/>
    <mergeCell ref="O31:O34"/>
    <mergeCell ref="O35:O36"/>
    <mergeCell ref="O38:O39"/>
    <mergeCell ref="B12:B14"/>
    <mergeCell ref="H23:H26"/>
    <mergeCell ref="B28:B30"/>
    <mergeCell ref="D16:D18"/>
    <mergeCell ref="D31:D34"/>
    <mergeCell ref="E31:E34"/>
    <mergeCell ref="B23:B26"/>
    <mergeCell ref="C23:C26"/>
    <mergeCell ref="H31:H34"/>
    <mergeCell ref="G38:G39"/>
    <mergeCell ref="B35:B36"/>
    <mergeCell ref="C35:C36"/>
    <mergeCell ref="D35:D36"/>
    <mergeCell ref="D4:E4"/>
    <mergeCell ref="AB28:AB30"/>
    <mergeCell ref="Y28:Y30"/>
    <mergeCell ref="V28:V30"/>
    <mergeCell ref="W28:W30"/>
    <mergeCell ref="X28:X30"/>
    <mergeCell ref="Z28:Z30"/>
    <mergeCell ref="AA28:AA30"/>
    <mergeCell ref="M23:M26"/>
    <mergeCell ref="M28:M30"/>
    <mergeCell ref="O23:O26"/>
    <mergeCell ref="O28:O30"/>
    <mergeCell ref="H28:H30"/>
    <mergeCell ref="D23:D26"/>
    <mergeCell ref="E23:E26"/>
    <mergeCell ref="F23:F26"/>
    <mergeCell ref="B1:H1"/>
    <mergeCell ref="B44:B45"/>
    <mergeCell ref="C44:C45"/>
    <mergeCell ref="D44:D45"/>
    <mergeCell ref="E44:E45"/>
    <mergeCell ref="F44:F45"/>
    <mergeCell ref="G44:G45"/>
    <mergeCell ref="H16:H18"/>
    <mergeCell ref="E16:E18"/>
    <mergeCell ref="F16:F18"/>
    <mergeCell ref="G16:G18"/>
    <mergeCell ref="H38:H39"/>
    <mergeCell ref="E38:E39"/>
    <mergeCell ref="H4:I4"/>
    <mergeCell ref="F4:G4"/>
    <mergeCell ref="G23:G26"/>
    <mergeCell ref="C31:C34"/>
    <mergeCell ref="J38:J39"/>
    <mergeCell ref="F31:F34"/>
    <mergeCell ref="G31:G34"/>
    <mergeCell ref="I38:I39"/>
    <mergeCell ref="F35:F36"/>
    <mergeCell ref="F38:F39"/>
    <mergeCell ref="I35:I36"/>
    <mergeCell ref="G35:G36"/>
    <mergeCell ref="H35:H36"/>
    <mergeCell ref="J31:J34"/>
    <mergeCell ref="N38:N39"/>
    <mergeCell ref="K31:K34"/>
    <mergeCell ref="K35:K36"/>
    <mergeCell ref="K38:K39"/>
    <mergeCell ref="L23:L26"/>
    <mergeCell ref="L28:L30"/>
    <mergeCell ref="L31:L34"/>
    <mergeCell ref="L35:L36"/>
    <mergeCell ref="L38:L39"/>
    <mergeCell ref="K28:K30"/>
    <mergeCell ref="M31:M34"/>
    <mergeCell ref="M35:M36"/>
    <mergeCell ref="M38:M39"/>
    <mergeCell ref="J4:L4"/>
    <mergeCell ref="N23:N26"/>
    <mergeCell ref="N28:N30"/>
    <mergeCell ref="N31:N34"/>
    <mergeCell ref="N35:N36"/>
    <mergeCell ref="J35:J36"/>
    <mergeCell ref="J28:J30"/>
  </mergeCells>
  <pageMargins left="0.39370078740157483" right="0.19685039370078741" top="0.19685039370078741" bottom="0.35433070866141736" header="0.11811023622047245" footer="0.19685039370078741"/>
  <pageSetup paperSize="9" scale="55" orientation="landscape" r:id="rId1"/>
  <headerFooter>
    <oddFooter>Page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AB39"/>
  <sheetViews>
    <sheetView view="pageBreakPreview" topLeftCell="A16" zoomScale="70" zoomScaleSheetLayoutView="70" workbookViewId="0">
      <selection activeCell="D26" sqref="D26"/>
    </sheetView>
  </sheetViews>
  <sheetFormatPr baseColWidth="10" defaultRowHeight="14.25"/>
  <cols>
    <col min="1" max="1" width="2.625" customWidth="1"/>
    <col min="2" max="2" width="18.5" customWidth="1"/>
    <col min="3" max="3" width="16" customWidth="1"/>
    <col min="4" max="4" width="14.125" customWidth="1"/>
    <col min="5" max="5" width="15.125" style="1" customWidth="1"/>
    <col min="6" max="6" width="15.875" customWidth="1"/>
    <col min="7" max="7" width="13.625" customWidth="1"/>
    <col min="8" max="8" width="16.25" customWidth="1"/>
    <col min="9" max="9" width="16.875" customWidth="1"/>
    <col min="10" max="10" width="15.5" customWidth="1"/>
    <col min="11" max="15" width="14" customWidth="1"/>
    <col min="16" max="16" width="13.625" customWidth="1"/>
    <col min="17" max="17" width="2" style="18" customWidth="1"/>
    <col min="18" max="18" width="14.25" customWidth="1"/>
    <col min="19" max="19" width="13" customWidth="1"/>
    <col min="20" max="20" width="3.375" customWidth="1"/>
    <col min="22" max="22" width="17.25" customWidth="1"/>
    <col min="23" max="23" width="13.625" customWidth="1"/>
    <col min="24" max="24" width="16.375" customWidth="1"/>
    <col min="25" max="25" width="15" style="1" customWidth="1"/>
    <col min="26" max="26" width="13.5" style="1" customWidth="1"/>
    <col min="27" max="27" width="14.375" customWidth="1"/>
    <col min="28" max="28" width="46" customWidth="1"/>
  </cols>
  <sheetData>
    <row r="1" spans="2:26" ht="51.75" customHeight="1">
      <c r="B1" s="253" t="s">
        <v>183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</row>
    <row r="2" spans="2:26" ht="27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4"/>
      <c r="Q2" s="4"/>
    </row>
    <row r="4" spans="2:26" s="62" customFormat="1" ht="36" customHeight="1">
      <c r="D4" s="293" t="s">
        <v>76</v>
      </c>
      <c r="E4" s="295"/>
      <c r="F4" s="293" t="s">
        <v>162</v>
      </c>
      <c r="G4" s="295"/>
      <c r="H4" s="293" t="s">
        <v>163</v>
      </c>
      <c r="I4" s="295"/>
      <c r="J4" s="293" t="s">
        <v>164</v>
      </c>
      <c r="K4" s="294"/>
      <c r="L4" s="295"/>
      <c r="M4" s="66"/>
      <c r="N4" s="66"/>
      <c r="O4" s="66"/>
      <c r="Q4" s="66"/>
      <c r="Y4" s="67"/>
      <c r="Z4" s="67"/>
    </row>
    <row r="5" spans="2:26" s="62" customFormat="1" ht="15.75">
      <c r="D5" s="68" t="s">
        <v>52</v>
      </c>
      <c r="E5" s="69" t="s">
        <v>53</v>
      </c>
      <c r="F5" s="70" t="s">
        <v>52</v>
      </c>
      <c r="G5" s="69" t="s">
        <v>53</v>
      </c>
      <c r="H5" s="68" t="s">
        <v>52</v>
      </c>
      <c r="I5" s="69" t="s">
        <v>53</v>
      </c>
      <c r="J5" s="181" t="s">
        <v>52</v>
      </c>
      <c r="K5" s="182"/>
      <c r="L5" s="69" t="s">
        <v>53</v>
      </c>
      <c r="M5" s="71"/>
      <c r="N5" s="71"/>
      <c r="O5" s="71"/>
      <c r="Q5" s="71"/>
      <c r="Y5" s="67"/>
      <c r="Z5" s="67"/>
    </row>
    <row r="6" spans="2:26" s="62" customFormat="1" ht="31.5">
      <c r="D6" s="68" t="s">
        <v>58</v>
      </c>
      <c r="E6" s="73"/>
      <c r="F6" s="178"/>
      <c r="G6" s="72"/>
      <c r="H6" s="68" t="s">
        <v>57</v>
      </c>
      <c r="I6" s="73"/>
      <c r="J6" s="181"/>
      <c r="K6" s="182"/>
      <c r="L6" s="73"/>
      <c r="M6" s="74"/>
      <c r="N6" s="74"/>
      <c r="O6" s="74"/>
      <c r="Q6" s="74"/>
      <c r="Y6" s="67"/>
      <c r="Z6" s="67"/>
    </row>
    <row r="7" spans="2:26" s="62" customFormat="1" ht="4.5" customHeight="1">
      <c r="E7" s="67"/>
      <c r="H7" s="75"/>
      <c r="I7" s="76"/>
      <c r="Q7" s="71"/>
      <c r="Y7" s="67"/>
      <c r="Z7" s="67"/>
    </row>
    <row r="8" spans="2:26" s="62" customFormat="1" ht="15.75">
      <c r="B8" s="77" t="s">
        <v>0</v>
      </c>
      <c r="C8" s="77" t="s">
        <v>77</v>
      </c>
      <c r="E8" s="67"/>
      <c r="I8" s="71"/>
      <c r="Q8" s="71"/>
      <c r="T8" s="71"/>
      <c r="Y8" s="67"/>
      <c r="Z8" s="67"/>
    </row>
    <row r="9" spans="2:26" ht="14.25" customHeight="1">
      <c r="B9" s="3"/>
      <c r="C9" s="18"/>
      <c r="D9" s="18"/>
      <c r="E9" s="2"/>
      <c r="F9" s="18"/>
      <c r="G9" s="18"/>
      <c r="H9" s="20"/>
      <c r="I9" s="18"/>
      <c r="J9" s="18"/>
      <c r="K9" s="18"/>
      <c r="L9" s="18"/>
      <c r="M9" s="18"/>
      <c r="N9" s="18"/>
      <c r="O9" s="18"/>
      <c r="P9" s="20"/>
      <c r="Q9" s="20"/>
      <c r="R9" s="18"/>
      <c r="S9" s="20"/>
      <c r="T9" s="26"/>
    </row>
    <row r="10" spans="2:26" ht="19.5" customHeight="1">
      <c r="B10" s="315" t="s">
        <v>104</v>
      </c>
      <c r="C10" s="187"/>
      <c r="D10" s="18"/>
      <c r="E10" s="2"/>
      <c r="F10" s="18"/>
      <c r="G10" s="18"/>
      <c r="H10" s="20"/>
      <c r="I10" s="18"/>
      <c r="J10" s="18"/>
      <c r="K10" s="18"/>
      <c r="L10" s="18"/>
      <c r="M10" s="18"/>
      <c r="N10" s="18"/>
      <c r="O10" s="18"/>
      <c r="P10" s="20"/>
      <c r="Q10" s="20"/>
      <c r="R10" s="18"/>
      <c r="S10" s="20"/>
      <c r="T10" s="26"/>
    </row>
    <row r="11" spans="2:26" ht="22.5" customHeight="1">
      <c r="B11" s="316"/>
      <c r="C11" s="21" t="s">
        <v>102</v>
      </c>
      <c r="D11" s="18"/>
      <c r="F11" s="18"/>
      <c r="M11" s="18"/>
      <c r="N11" s="18"/>
      <c r="O11" s="18"/>
      <c r="P11" s="20"/>
      <c r="Q11" s="20"/>
      <c r="R11" s="18"/>
      <c r="S11" s="20"/>
      <c r="T11" s="26"/>
    </row>
    <row r="12" spans="2:26" ht="27" customHeight="1">
      <c r="B12" s="317"/>
      <c r="C12" s="185" t="s">
        <v>100</v>
      </c>
      <c r="D12" s="18"/>
      <c r="E12" s="190">
        <v>0</v>
      </c>
      <c r="F12" s="18"/>
      <c r="G12" s="79">
        <v>0</v>
      </c>
      <c r="H12" s="20"/>
      <c r="I12" s="188"/>
      <c r="J12" s="18"/>
      <c r="K12" s="18"/>
      <c r="L12" s="186" t="s">
        <v>83</v>
      </c>
      <c r="M12" s="18"/>
      <c r="N12" s="18"/>
      <c r="O12" s="18"/>
      <c r="P12" s="20"/>
      <c r="Q12" s="20"/>
      <c r="R12" s="18"/>
      <c r="S12" s="20"/>
      <c r="T12" s="26"/>
    </row>
    <row r="13" spans="2:26" ht="14.25" customHeight="1">
      <c r="B13" s="3"/>
      <c r="C13" s="18"/>
      <c r="D13" s="18"/>
      <c r="E13" s="191"/>
      <c r="F13" s="18"/>
      <c r="G13" s="18"/>
      <c r="H13" s="20"/>
      <c r="I13" s="189"/>
      <c r="J13" s="18"/>
      <c r="K13" s="18"/>
      <c r="L13" s="18"/>
      <c r="M13" s="18"/>
      <c r="N13" s="18"/>
      <c r="O13" s="18"/>
      <c r="P13" s="20"/>
      <c r="Q13" s="20"/>
      <c r="R13" s="18"/>
      <c r="S13" s="20"/>
      <c r="T13" s="26"/>
    </row>
    <row r="14" spans="2:26" ht="14.25" customHeight="1">
      <c r="B14" s="3"/>
      <c r="C14" s="18"/>
      <c r="D14" s="302" t="s">
        <v>103</v>
      </c>
      <c r="E14" s="326">
        <f>SUM(E9:E12)</f>
        <v>0</v>
      </c>
      <c r="F14" s="302" t="s">
        <v>105</v>
      </c>
      <c r="G14" s="305">
        <v>0</v>
      </c>
      <c r="H14" s="302" t="s">
        <v>106</v>
      </c>
      <c r="I14" s="329">
        <f>SUM(I9:I12)</f>
        <v>0</v>
      </c>
      <c r="J14" s="302" t="s">
        <v>107</v>
      </c>
      <c r="K14" s="175"/>
      <c r="L14" s="305" t="s">
        <v>83</v>
      </c>
      <c r="M14" s="18"/>
      <c r="N14" s="18"/>
      <c r="O14" s="18"/>
      <c r="P14" s="20"/>
      <c r="Q14" s="20"/>
      <c r="R14" s="18"/>
      <c r="S14" s="20"/>
      <c r="T14" s="26"/>
    </row>
    <row r="15" spans="2:26" ht="14.25" customHeight="1">
      <c r="B15" s="3"/>
      <c r="C15" s="18"/>
      <c r="D15" s="304"/>
      <c r="E15" s="327"/>
      <c r="F15" s="304"/>
      <c r="G15" s="306"/>
      <c r="H15" s="304"/>
      <c r="I15" s="330"/>
      <c r="J15" s="304"/>
      <c r="K15" s="176"/>
      <c r="L15" s="306"/>
      <c r="M15" s="18"/>
      <c r="N15" s="18"/>
      <c r="O15" s="18"/>
      <c r="P15" s="20"/>
      <c r="Q15" s="20"/>
      <c r="R15" s="18"/>
      <c r="S15" s="20"/>
      <c r="T15" s="26"/>
    </row>
    <row r="16" spans="2:26" ht="36" customHeight="1">
      <c r="B16" s="3"/>
      <c r="C16" s="18"/>
      <c r="D16" s="303"/>
      <c r="E16" s="328"/>
      <c r="F16" s="303"/>
      <c r="G16" s="307"/>
      <c r="H16" s="303"/>
      <c r="I16" s="331"/>
      <c r="J16" s="303"/>
      <c r="K16" s="177"/>
      <c r="L16" s="307"/>
      <c r="M16" s="18"/>
      <c r="N16" s="18"/>
      <c r="O16" s="18"/>
      <c r="P16" s="20"/>
      <c r="Q16" s="20"/>
      <c r="R16" s="18"/>
      <c r="S16" s="20"/>
      <c r="T16" s="26"/>
    </row>
    <row r="17" spans="2:28" ht="14.25" customHeight="1">
      <c r="B17" s="3"/>
      <c r="C17" s="18"/>
      <c r="D17" s="18"/>
      <c r="E17" s="2"/>
      <c r="F17" s="18"/>
      <c r="G17" s="18"/>
      <c r="H17" s="20"/>
      <c r="I17" s="18"/>
      <c r="J17" s="18"/>
      <c r="K17" s="18"/>
      <c r="L17" s="18"/>
      <c r="M17" s="18"/>
      <c r="N17" s="18"/>
      <c r="O17" s="18"/>
      <c r="P17" s="20"/>
      <c r="Q17" s="20"/>
      <c r="R17" s="18"/>
      <c r="S17" s="20"/>
      <c r="T17" s="26"/>
    </row>
    <row r="18" spans="2:28" ht="61.5" customHeight="1">
      <c r="B18" s="319" t="s">
        <v>111</v>
      </c>
      <c r="C18" s="320"/>
      <c r="D18" s="320"/>
      <c r="E18" s="320"/>
      <c r="F18" s="320"/>
      <c r="G18" s="320"/>
      <c r="H18" s="320"/>
      <c r="I18" s="320"/>
      <c r="J18" s="320"/>
      <c r="K18" s="320"/>
      <c r="L18" s="133"/>
      <c r="M18" s="133"/>
      <c r="N18" s="133"/>
      <c r="O18" s="133"/>
      <c r="P18" s="20"/>
      <c r="Q18" s="20"/>
      <c r="R18" s="18"/>
      <c r="S18" s="20"/>
      <c r="T18" s="26"/>
    </row>
    <row r="19" spans="2:28" ht="21" customHeight="1">
      <c r="B19" s="39" t="s">
        <v>52</v>
      </c>
      <c r="C19" s="39" t="s">
        <v>158</v>
      </c>
      <c r="D19" s="27" t="s">
        <v>53</v>
      </c>
      <c r="E19" s="27" t="s">
        <v>54</v>
      </c>
      <c r="F19" s="27" t="s">
        <v>15</v>
      </c>
      <c r="G19" s="8" t="s">
        <v>55</v>
      </c>
      <c r="H19" s="8" t="s">
        <v>56</v>
      </c>
      <c r="I19" s="8" t="s">
        <v>86</v>
      </c>
      <c r="J19" s="8" t="s">
        <v>87</v>
      </c>
      <c r="K19" s="8" t="s">
        <v>88</v>
      </c>
      <c r="L19" s="8" t="s">
        <v>89</v>
      </c>
      <c r="M19" s="8" t="s">
        <v>91</v>
      </c>
      <c r="N19" s="8" t="s">
        <v>92</v>
      </c>
      <c r="O19" s="8" t="s">
        <v>93</v>
      </c>
      <c r="P19" s="20"/>
      <c r="Q19" s="20"/>
      <c r="R19" s="18"/>
      <c r="S19" s="20"/>
      <c r="T19" s="26"/>
    </row>
    <row r="20" spans="2:28" ht="14.25" customHeight="1">
      <c r="E20"/>
      <c r="P20" s="20"/>
      <c r="Q20" s="20"/>
      <c r="R20" s="18"/>
      <c r="S20" s="20"/>
      <c r="T20" s="26"/>
    </row>
    <row r="21" spans="2:28" ht="14.25" customHeight="1">
      <c r="B21" s="296" t="s">
        <v>70</v>
      </c>
      <c r="C21" s="324">
        <v>720.01</v>
      </c>
      <c r="D21" s="324">
        <v>720.01</v>
      </c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20"/>
      <c r="Q21" s="20"/>
      <c r="R21" s="18"/>
      <c r="S21" s="20"/>
      <c r="T21" s="26"/>
    </row>
    <row r="22" spans="2:28" ht="14.25" customHeight="1">
      <c r="B22" s="296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20"/>
      <c r="Q22" s="20"/>
      <c r="R22" s="18"/>
      <c r="S22" s="20"/>
      <c r="T22" s="26"/>
    </row>
    <row r="23" spans="2:28" ht="14.25" customHeight="1">
      <c r="B23" s="296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20"/>
      <c r="Q23" s="20"/>
      <c r="R23" s="18"/>
      <c r="S23" s="20"/>
      <c r="T23" s="26"/>
    </row>
    <row r="24" spans="2:28" ht="14.25" customHeight="1">
      <c r="B24" s="296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20"/>
      <c r="Q24" s="20"/>
      <c r="R24" s="18"/>
      <c r="S24" s="20"/>
      <c r="T24" s="26"/>
    </row>
    <row r="25" spans="2:28" ht="30.75" customHeight="1">
      <c r="B25" s="175" t="s">
        <v>57</v>
      </c>
      <c r="C25" s="213">
        <v>44924</v>
      </c>
      <c r="D25" s="146"/>
      <c r="E25" s="146"/>
      <c r="F25" s="146"/>
      <c r="G25" s="61"/>
      <c r="H25" s="61"/>
      <c r="I25" s="173"/>
      <c r="J25" s="173"/>
      <c r="K25" s="173"/>
      <c r="L25" s="173"/>
      <c r="M25" s="173"/>
      <c r="N25" s="173"/>
      <c r="O25" s="173"/>
      <c r="P25" s="20"/>
      <c r="Q25" s="20"/>
      <c r="R25" s="18"/>
      <c r="S25" s="20"/>
      <c r="T25" s="26"/>
    </row>
    <row r="26" spans="2:28" ht="33" customHeight="1">
      <c r="B26" s="302" t="s">
        <v>108</v>
      </c>
      <c r="C26" s="60"/>
      <c r="D26" s="60"/>
      <c r="E26" s="60"/>
      <c r="F26" s="60"/>
      <c r="G26" s="60"/>
      <c r="H26" s="298"/>
      <c r="I26" s="224"/>
      <c r="J26" s="324"/>
      <c r="K26" s="224"/>
      <c r="L26" s="224"/>
      <c r="M26" s="224"/>
      <c r="N26" s="224"/>
      <c r="O26" s="224"/>
      <c r="P26" s="60" t="s">
        <v>184</v>
      </c>
      <c r="T26" s="26"/>
      <c r="V26" s="312"/>
      <c r="W26" s="312"/>
      <c r="X26" s="312"/>
      <c r="Y26" s="312"/>
      <c r="Z26" s="312"/>
      <c r="AA26" s="313"/>
      <c r="AB26" s="311"/>
    </row>
    <row r="27" spans="2:28" ht="14.25" customHeight="1">
      <c r="B27" s="304"/>
      <c r="C27" s="63"/>
      <c r="D27" s="63"/>
      <c r="E27" s="63"/>
      <c r="F27" s="63"/>
      <c r="G27" s="63"/>
      <c r="H27" s="314"/>
      <c r="I27" s="225"/>
      <c r="J27" s="325"/>
      <c r="K27" s="225"/>
      <c r="L27" s="225"/>
      <c r="M27" s="225"/>
      <c r="N27" s="225"/>
      <c r="O27" s="225"/>
      <c r="P27" s="176" t="s">
        <v>75</v>
      </c>
      <c r="T27" s="26"/>
      <c r="V27" s="312"/>
      <c r="W27" s="312"/>
      <c r="X27" s="312"/>
      <c r="Y27" s="312"/>
      <c r="Z27" s="312"/>
      <c r="AA27" s="313"/>
      <c r="AB27" s="311"/>
    </row>
    <row r="28" spans="2:28" ht="26.25" customHeight="1">
      <c r="B28" s="303"/>
      <c r="C28" s="63"/>
      <c r="D28" s="63"/>
      <c r="E28" s="63"/>
      <c r="F28" s="63"/>
      <c r="G28" s="63"/>
      <c r="H28" s="299"/>
      <c r="I28" s="225"/>
      <c r="J28" s="325"/>
      <c r="K28" s="225"/>
      <c r="L28" s="225"/>
      <c r="M28" s="225"/>
      <c r="N28" s="225"/>
      <c r="O28" s="225"/>
      <c r="P28" s="196">
        <f>J26</f>
        <v>0</v>
      </c>
      <c r="T28" s="26"/>
      <c r="V28" s="312"/>
      <c r="W28" s="312"/>
      <c r="X28" s="312"/>
      <c r="Y28" s="312"/>
      <c r="Z28" s="312"/>
      <c r="AA28" s="313"/>
      <c r="AB28" s="311"/>
    </row>
    <row r="29" spans="2:28" ht="14.25" customHeight="1">
      <c r="B29" s="296" t="s">
        <v>71</v>
      </c>
      <c r="C29" s="296"/>
      <c r="D29" s="296"/>
      <c r="E29" s="296"/>
      <c r="F29" s="296"/>
      <c r="G29" s="296"/>
      <c r="H29" s="318"/>
      <c r="I29" s="227"/>
      <c r="J29" s="227"/>
      <c r="K29" s="227"/>
      <c r="L29" s="227"/>
      <c r="M29" s="227"/>
      <c r="N29" s="227"/>
      <c r="O29" s="227"/>
      <c r="P29" s="62"/>
      <c r="V29" s="179"/>
      <c r="W29" s="49"/>
      <c r="X29" s="49"/>
      <c r="Y29" s="50"/>
      <c r="Z29" s="50"/>
      <c r="AA29" s="51"/>
      <c r="AB29" s="49"/>
    </row>
    <row r="30" spans="2:28" ht="14.25" customHeight="1">
      <c r="B30" s="296"/>
      <c r="C30" s="296"/>
      <c r="D30" s="296"/>
      <c r="E30" s="296"/>
      <c r="F30" s="296"/>
      <c r="G30" s="296"/>
      <c r="H30" s="296"/>
      <c r="I30" s="227"/>
      <c r="J30" s="227"/>
      <c r="K30" s="227"/>
      <c r="L30" s="227"/>
      <c r="M30" s="227"/>
      <c r="N30" s="227"/>
      <c r="O30" s="227"/>
      <c r="P30" s="62"/>
      <c r="V30" s="52"/>
      <c r="W30" s="49"/>
      <c r="X30" s="49"/>
      <c r="Y30" s="49"/>
      <c r="Z30" s="49"/>
      <c r="AA30" s="49"/>
      <c r="AB30" s="49"/>
    </row>
    <row r="31" spans="2:28" ht="14.25" customHeight="1">
      <c r="B31" s="296"/>
      <c r="C31" s="296"/>
      <c r="D31" s="296"/>
      <c r="E31" s="296"/>
      <c r="F31" s="296"/>
      <c r="G31" s="296"/>
      <c r="H31" s="296"/>
      <c r="I31" s="227"/>
      <c r="J31" s="227"/>
      <c r="K31" s="227"/>
      <c r="L31" s="227"/>
      <c r="M31" s="227"/>
      <c r="N31" s="227"/>
      <c r="O31" s="227"/>
      <c r="P31" s="62"/>
      <c r="V31" s="179"/>
      <c r="W31" s="49"/>
      <c r="X31" s="49"/>
      <c r="Y31" s="50"/>
      <c r="Z31" s="50"/>
      <c r="AA31" s="51"/>
      <c r="AB31" s="49"/>
    </row>
    <row r="32" spans="2:28" ht="14.25" customHeight="1">
      <c r="B32" s="296"/>
      <c r="C32" s="296"/>
      <c r="D32" s="296"/>
      <c r="E32" s="296"/>
      <c r="F32" s="296"/>
      <c r="G32" s="296"/>
      <c r="H32" s="296"/>
      <c r="I32" s="227"/>
      <c r="J32" s="227"/>
      <c r="K32" s="227"/>
      <c r="L32" s="227"/>
      <c r="M32" s="227"/>
      <c r="N32" s="227"/>
      <c r="O32" s="227"/>
      <c r="P32" s="62"/>
      <c r="V32" s="179"/>
      <c r="W32" s="49"/>
      <c r="X32" s="49"/>
      <c r="Y32" s="50"/>
      <c r="Z32" s="50"/>
      <c r="AA32" s="51"/>
      <c r="AB32" s="49"/>
    </row>
    <row r="33" spans="2:28" ht="54.75" customHeight="1">
      <c r="B33" s="296" t="s">
        <v>109</v>
      </c>
      <c r="C33" s="297"/>
      <c r="D33" s="297"/>
      <c r="E33" s="297"/>
      <c r="F33" s="297"/>
      <c r="G33" s="297"/>
      <c r="H33" s="297"/>
      <c r="I33" s="225"/>
      <c r="J33" s="332"/>
      <c r="K33" s="225"/>
      <c r="L33" s="225"/>
      <c r="M33" s="225"/>
      <c r="N33" s="225"/>
      <c r="O33" s="225"/>
      <c r="P33" s="207" t="s">
        <v>118</v>
      </c>
      <c r="V33" s="179"/>
      <c r="W33" s="49"/>
      <c r="X33" s="49"/>
      <c r="Y33" s="50"/>
      <c r="Z33" s="50"/>
      <c r="AA33" s="51"/>
      <c r="AB33" s="49"/>
    </row>
    <row r="34" spans="2:28" ht="24.75" customHeight="1">
      <c r="B34" s="296"/>
      <c r="C34" s="297"/>
      <c r="D34" s="297"/>
      <c r="E34" s="297"/>
      <c r="F34" s="297"/>
      <c r="G34" s="297"/>
      <c r="H34" s="297"/>
      <c r="I34" s="225"/>
      <c r="J34" s="332"/>
      <c r="K34" s="225"/>
      <c r="L34" s="225"/>
      <c r="M34" s="225"/>
      <c r="N34" s="225"/>
      <c r="O34" s="225"/>
      <c r="P34" s="193">
        <f>SUM(D33:O34)</f>
        <v>0</v>
      </c>
      <c r="V34" s="179"/>
      <c r="W34" s="53"/>
      <c r="X34" s="53"/>
      <c r="Y34" s="54"/>
      <c r="Z34" s="54"/>
      <c r="AA34" s="180"/>
      <c r="AB34" s="56"/>
    </row>
    <row r="35" spans="2:28" ht="40.5" customHeight="1">
      <c r="B35" s="60" t="s">
        <v>110</v>
      </c>
      <c r="C35" s="60"/>
      <c r="D35" s="192"/>
      <c r="E35" s="192"/>
      <c r="F35" s="192"/>
      <c r="G35" s="192"/>
      <c r="H35" s="192"/>
      <c r="I35" s="192"/>
      <c r="J35" s="192"/>
      <c r="K35" s="195"/>
      <c r="L35" s="195"/>
      <c r="M35" s="195"/>
      <c r="N35" s="195"/>
      <c r="O35" s="195"/>
      <c r="V35" s="179"/>
      <c r="W35" s="49"/>
      <c r="X35" s="49"/>
      <c r="Y35" s="49"/>
      <c r="Z35" s="49"/>
      <c r="AA35" s="51"/>
      <c r="AB35" s="49"/>
    </row>
    <row r="36" spans="2:28" ht="14.25" customHeight="1">
      <c r="B36" s="302" t="s">
        <v>85</v>
      </c>
      <c r="C36" s="308"/>
      <c r="D36" s="298"/>
      <c r="E36" s="298"/>
      <c r="F36" s="298"/>
      <c r="G36" s="298"/>
      <c r="H36" s="298"/>
      <c r="I36" s="224"/>
      <c r="J36" s="229"/>
      <c r="K36" s="229"/>
      <c r="L36" s="229"/>
      <c r="M36" s="229"/>
      <c r="N36" s="229"/>
      <c r="O36" s="229"/>
      <c r="V36" s="179"/>
      <c r="W36" s="49"/>
      <c r="X36" s="49"/>
      <c r="Y36" s="50"/>
      <c r="Z36" s="50"/>
      <c r="AA36" s="51"/>
      <c r="AB36" s="49"/>
    </row>
    <row r="37" spans="2:28" ht="14.25" customHeight="1">
      <c r="B37" s="303"/>
      <c r="C37" s="310"/>
      <c r="D37" s="299"/>
      <c r="E37" s="299"/>
      <c r="F37" s="299"/>
      <c r="G37" s="299"/>
      <c r="H37" s="299"/>
      <c r="I37" s="226"/>
      <c r="J37" s="229"/>
      <c r="K37" s="229"/>
      <c r="L37" s="229"/>
      <c r="M37" s="229"/>
      <c r="N37" s="229"/>
      <c r="O37" s="229"/>
      <c r="V37" s="179"/>
      <c r="W37" s="49"/>
      <c r="X37" s="49"/>
      <c r="Y37" s="49"/>
      <c r="Z37" s="49"/>
      <c r="AA37" s="51"/>
      <c r="AB37" s="49"/>
    </row>
    <row r="38" spans="2:28" ht="14.25" customHeight="1">
      <c r="I38" s="112"/>
      <c r="J38" s="112"/>
    </row>
    <row r="39" spans="2:28" ht="14.25" customHeight="1">
      <c r="I39" s="112"/>
      <c r="J39" s="112"/>
    </row>
  </sheetData>
  <mergeCells count="87">
    <mergeCell ref="O36:O37"/>
    <mergeCell ref="I36:I37"/>
    <mergeCell ref="J36:J37"/>
    <mergeCell ref="K36:K37"/>
    <mergeCell ref="L36:L37"/>
    <mergeCell ref="M36:M37"/>
    <mergeCell ref="N36:N37"/>
    <mergeCell ref="G36:G37"/>
    <mergeCell ref="H36:H37"/>
    <mergeCell ref="G33:G34"/>
    <mergeCell ref="H33:H34"/>
    <mergeCell ref="I33:I34"/>
    <mergeCell ref="B36:B37"/>
    <mergeCell ref="C36:C37"/>
    <mergeCell ref="D36:D37"/>
    <mergeCell ref="E36:E37"/>
    <mergeCell ref="F36:F37"/>
    <mergeCell ref="M33:M34"/>
    <mergeCell ref="N33:N34"/>
    <mergeCell ref="O33:O34"/>
    <mergeCell ref="J33:J34"/>
    <mergeCell ref="K33:K34"/>
    <mergeCell ref="L33:L34"/>
    <mergeCell ref="K29:K32"/>
    <mergeCell ref="L29:L32"/>
    <mergeCell ref="M29:M32"/>
    <mergeCell ref="N29:N32"/>
    <mergeCell ref="O29:O32"/>
    <mergeCell ref="B33:B34"/>
    <mergeCell ref="C33:C34"/>
    <mergeCell ref="D33:D34"/>
    <mergeCell ref="E33:E34"/>
    <mergeCell ref="F33:F34"/>
    <mergeCell ref="AB26:AB28"/>
    <mergeCell ref="B29:B32"/>
    <mergeCell ref="C29:C32"/>
    <mergeCell ref="D29:D32"/>
    <mergeCell ref="E29:E32"/>
    <mergeCell ref="F29:F32"/>
    <mergeCell ref="G29:G32"/>
    <mergeCell ref="H29:H32"/>
    <mergeCell ref="I29:I32"/>
    <mergeCell ref="J29:J32"/>
    <mergeCell ref="V26:V28"/>
    <mergeCell ref="W26:W28"/>
    <mergeCell ref="X26:X28"/>
    <mergeCell ref="Y26:Y28"/>
    <mergeCell ref="Z26:Z28"/>
    <mergeCell ref="AA26:AA28"/>
    <mergeCell ref="O21:O24"/>
    <mergeCell ref="B26:B28"/>
    <mergeCell ref="H26:H28"/>
    <mergeCell ref="I26:I28"/>
    <mergeCell ref="J26:J28"/>
    <mergeCell ref="K26:K28"/>
    <mergeCell ref="L26:L28"/>
    <mergeCell ref="M26:M28"/>
    <mergeCell ref="N26:N28"/>
    <mergeCell ref="O26:O28"/>
    <mergeCell ref="I21:I24"/>
    <mergeCell ref="J21:J24"/>
    <mergeCell ref="K21:K24"/>
    <mergeCell ref="L21:L24"/>
    <mergeCell ref="M21:M24"/>
    <mergeCell ref="N21:N24"/>
    <mergeCell ref="J14:J16"/>
    <mergeCell ref="L14:L16"/>
    <mergeCell ref="B18:K18"/>
    <mergeCell ref="B21:B24"/>
    <mergeCell ref="C21:C24"/>
    <mergeCell ref="D21:D24"/>
    <mergeCell ref="E21:E24"/>
    <mergeCell ref="F21:F24"/>
    <mergeCell ref="G21:G24"/>
    <mergeCell ref="H21:H24"/>
    <mergeCell ref="D14:D16"/>
    <mergeCell ref="E14:E16"/>
    <mergeCell ref="F14:F16"/>
    <mergeCell ref="G14:G16"/>
    <mergeCell ref="H14:H16"/>
    <mergeCell ref="I14:I16"/>
    <mergeCell ref="B10:B12"/>
    <mergeCell ref="D4:E4"/>
    <mergeCell ref="F4:G4"/>
    <mergeCell ref="H4:I4"/>
    <mergeCell ref="B1:O1"/>
    <mergeCell ref="J4:L4"/>
  </mergeCells>
  <pageMargins left="0.39370078740157483" right="0.19685039370078741" top="0.19685039370078741" bottom="0.35433070866141736" header="0.11811023622047245" footer="0.19685039370078741"/>
  <pageSetup paperSize="9" scale="55" orientation="landscape" r:id="rId1"/>
  <headerFooter>
    <oddFooter>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GASOIL</vt:lpstr>
      <vt:lpstr> GASOIL 50</vt:lpstr>
      <vt:lpstr>ESSENCE</vt:lpstr>
      <vt:lpstr>Zied askri</vt:lpstr>
      <vt:lpstr>' GASOIL 50'!Zone_d_impression</vt:lpstr>
      <vt:lpstr>ESSENCE!Zone_d_impression</vt:lpstr>
      <vt:lpstr>GASOIL!Zone_d_impression</vt:lpstr>
      <vt:lpstr>'Zied askri'!Zone_d_impression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2023-02-02T23:47:02Z</dcterms:modified>
</cp:coreProperties>
</file>